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"/>
    </mc:Choice>
  </mc:AlternateContent>
  <xr:revisionPtr revIDLastSave="0" documentId="13_ncr:1_{33382A42-39E6-407D-AF4E-29928B989FF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LANO DE TRABALHO" sheetId="1" r:id="rId1"/>
    <sheet name="MEMORIA DE CALCULO" sheetId="2" r:id="rId2"/>
  </sheets>
  <definedNames>
    <definedName name="_xlnm.Print_Area" localSheetId="1">'MEMORIA DE CALCULO'!$A$1:$I$170</definedName>
    <definedName name="_xlnm.Print_Area" localSheetId="0">'PLANO DE TRABALHO'!$A$1:$P$218</definedName>
  </definedNames>
  <calcPr calcId="179021"/>
</workbook>
</file>

<file path=xl/calcChain.xml><?xml version="1.0" encoding="utf-8"?>
<calcChain xmlns="http://schemas.openxmlformats.org/spreadsheetml/2006/main">
  <c r="P175" i="1" l="1"/>
  <c r="P176" i="1"/>
  <c r="P174" i="1"/>
  <c r="O167" i="1"/>
  <c r="O168" i="1"/>
  <c r="O166" i="1"/>
  <c r="O89" i="1" l="1"/>
  <c r="O90" i="1"/>
  <c r="O91" i="1"/>
  <c r="M140" i="1"/>
  <c r="P192" i="1" l="1"/>
  <c r="P193" i="1" s="1"/>
  <c r="P194" i="1" l="1"/>
  <c r="P195" i="1" s="1"/>
  <c r="P166" i="1"/>
  <c r="P184" i="1" l="1"/>
  <c r="P185" i="1" s="1"/>
  <c r="O88" i="1"/>
  <c r="O92" i="1" s="1"/>
  <c r="P186" i="1" l="1"/>
  <c r="I15" i="2"/>
  <c r="I90" i="2" l="1"/>
  <c r="I89" i="2"/>
  <c r="I87" i="2"/>
  <c r="I114" i="2"/>
  <c r="I113" i="2"/>
  <c r="I112" i="2"/>
  <c r="I91" i="2" l="1"/>
  <c r="O119" i="1" s="1"/>
  <c r="I115" i="2"/>
  <c r="O121" i="1" s="1"/>
  <c r="I153" i="2"/>
  <c r="I154" i="2"/>
  <c r="I152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28" i="2"/>
  <c r="P121" i="1" l="1"/>
  <c r="P167" i="1"/>
  <c r="P168" i="1"/>
  <c r="P177" i="1"/>
  <c r="P169" i="1" l="1"/>
  <c r="I16" i="2"/>
  <c r="O112" i="1" s="1"/>
  <c r="I13" i="2" l="1"/>
  <c r="I20" i="2"/>
  <c r="I21" i="2"/>
  <c r="I22" i="2"/>
  <c r="I28" i="2"/>
  <c r="I29" i="2"/>
  <c r="I30" i="2"/>
  <c r="I31" i="2"/>
  <c r="I32" i="2"/>
  <c r="I33" i="2"/>
  <c r="I34" i="2"/>
  <c r="I35" i="2"/>
  <c r="I36" i="2"/>
  <c r="I37" i="2"/>
  <c r="I38" i="2"/>
  <c r="I39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64" i="2"/>
  <c r="I65" i="2"/>
  <c r="I66" i="2"/>
  <c r="I71" i="2"/>
  <c r="I72" i="2"/>
  <c r="I73" i="2"/>
  <c r="I80" i="2"/>
  <c r="I81" i="2" s="1"/>
  <c r="I95" i="2"/>
  <c r="I96" i="2"/>
  <c r="I97" i="2"/>
  <c r="I103" i="2"/>
  <c r="I104" i="2"/>
  <c r="I105" i="2"/>
  <c r="I106" i="2"/>
  <c r="I120" i="2"/>
  <c r="I121" i="2"/>
  <c r="I122" i="2"/>
  <c r="I82" i="2" l="1"/>
  <c r="I83" i="2" s="1"/>
  <c r="O118" i="1" s="1"/>
  <c r="I107" i="2"/>
  <c r="O120" i="1" s="1"/>
  <c r="I123" i="2"/>
  <c r="I40" i="2"/>
  <c r="O114" i="1" s="1"/>
  <c r="I74" i="2"/>
  <c r="O117" i="1" s="1"/>
  <c r="I148" i="2"/>
  <c r="I23" i="2"/>
  <c r="O113" i="1" s="1"/>
  <c r="I155" i="2"/>
  <c r="I59" i="2"/>
  <c r="O115" i="1" s="1"/>
  <c r="I98" i="2"/>
  <c r="I67" i="2"/>
  <c r="O116" i="1" s="1"/>
  <c r="I157" i="2" l="1"/>
  <c r="I162" i="2" l="1"/>
  <c r="I161" i="2"/>
  <c r="I163" i="2"/>
  <c r="O125" i="1"/>
  <c r="O98" i="1"/>
  <c r="O124" i="1"/>
  <c r="O122" i="1"/>
  <c r="I164" i="2" l="1"/>
  <c r="O97" i="1"/>
  <c r="O99" i="1"/>
  <c r="M92" i="1"/>
  <c r="O129" i="1" l="1"/>
  <c r="O130" i="1"/>
  <c r="O100" i="1"/>
  <c r="O128" i="1" l="1"/>
  <c r="I166" i="2" l="1"/>
  <c r="A58" i="1" s="1"/>
  <c r="O126" i="1"/>
  <c r="O127" i="1" l="1"/>
  <c r="O131" i="1" s="1"/>
  <c r="O10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maira</author>
  </authors>
  <commentList>
    <comment ref="A1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Despesa de natureza remuneratória alusiva à contratação de pessoal para serviços continuados, com carteira assinada, obrigações trabalhistas de responsabilidade do empregador (Projeto), incidentes sobre a folha de salários, contribuição de previdência e outros benefícios classificáveis a este grupo de despesa.</t>
        </r>
      </text>
    </comment>
  </commentList>
</comments>
</file>

<file path=xl/sharedStrings.xml><?xml version="1.0" encoding="utf-8"?>
<sst xmlns="http://schemas.openxmlformats.org/spreadsheetml/2006/main" count="392" uniqueCount="291">
  <si>
    <t>META</t>
  </si>
  <si>
    <t>ETAPA</t>
  </si>
  <si>
    <t>INDICADOR FÍSICO</t>
  </si>
  <si>
    <t>TOTAL R$</t>
  </si>
  <si>
    <t>Encargos sociais (20%) INSS - Patronal</t>
  </si>
  <si>
    <t>TOTAL ITEM - 1</t>
  </si>
  <si>
    <t>TOTAL ITEM - 2</t>
  </si>
  <si>
    <t>TOTAL ITEM - 4</t>
  </si>
  <si>
    <t>TOTAL ITEM - 5</t>
  </si>
  <si>
    <t>TOTAL ITEM - 6</t>
  </si>
  <si>
    <t>TOTAL ITEM - 7</t>
  </si>
  <si>
    <t>TOTAL ITEM - 8</t>
  </si>
  <si>
    <t>TOTAL ITEM - 9</t>
  </si>
  <si>
    <t>TOTAL ITEM - 10</t>
  </si>
  <si>
    <t>TOTAL ITEM - 12</t>
  </si>
  <si>
    <t>ESPECIFICAÇÕES</t>
  </si>
  <si>
    <t>QUANT.</t>
  </si>
  <si>
    <t>VLR UND</t>
  </si>
  <si>
    <t>NATUREZA DA DESPESA - PASSAGENS</t>
  </si>
  <si>
    <t>TOTAL ITEM - 3</t>
  </si>
  <si>
    <t>NATUREZA DA DESPESA - MATERIAL DE CONSUMO</t>
  </si>
  <si>
    <t>NATUREZA DA DESPESA - DIÁRIAS</t>
  </si>
  <si>
    <t>NATUREZA DA DESPESA - DESPESAS COM HOSPEDAGEM, ALIMENTAÇÃO</t>
  </si>
  <si>
    <t>NATUREZA DA DESPESA - BOLSA PESQUISA (PROJETO CADASTRADO NA PROPEQ)</t>
  </si>
  <si>
    <t>NATUREZA DA DESPESA - EQUIPAMENTO E MATERIAL PERMANENTE</t>
  </si>
  <si>
    <t>Campus da UFMT - Bloco da Gráfica</t>
  </si>
  <si>
    <t>Bairro Boa Esperança</t>
  </si>
  <si>
    <t>www.fundacaouniselva.org.br</t>
  </si>
  <si>
    <t>NATUREZA DA DESPESA - BOLSA COM ENCARGOS (LEI 8958/2004)</t>
  </si>
  <si>
    <t>I  IDENTIFICAÇÃO</t>
  </si>
  <si>
    <t>IDENTIFICAÇÃO DO PROJETO</t>
  </si>
  <si>
    <t>IDENTIFICAÇÃO DOS PARTÍCIPES</t>
  </si>
  <si>
    <t>Universidade Federal do Mato Grosso</t>
  </si>
  <si>
    <t>CLASSIFICAÇÃO DO PROJETO</t>
  </si>
  <si>
    <t>Pesquisa</t>
  </si>
  <si>
    <t>Desenvolvimento Científico e Tecnológico</t>
  </si>
  <si>
    <t>Extensão</t>
  </si>
  <si>
    <t>Desenvolvimento Intitucional</t>
  </si>
  <si>
    <t>Prazo de execução</t>
  </si>
  <si>
    <t>Início</t>
  </si>
  <si>
    <t>Término</t>
  </si>
  <si>
    <t>CRONOGRAMA DE EXECUÇÃO</t>
  </si>
  <si>
    <t>MÊS INÍCIO</t>
  </si>
  <si>
    <t>MÊS FINAL</t>
  </si>
  <si>
    <t>DESCRIÇÃO</t>
  </si>
  <si>
    <t>Unid.</t>
  </si>
  <si>
    <t>Qtde</t>
  </si>
  <si>
    <t>QTDE.</t>
  </si>
  <si>
    <t>Identificação (equipamentos, móveis, obras, reformas, etc..)</t>
  </si>
  <si>
    <t>Mês Início</t>
  </si>
  <si>
    <t>Mês Término</t>
  </si>
  <si>
    <t>Justificativa:</t>
  </si>
  <si>
    <t>Nome</t>
  </si>
  <si>
    <t>Registro Funcional</t>
  </si>
  <si>
    <t>Carga Horária</t>
  </si>
  <si>
    <t>DADOS</t>
  </si>
  <si>
    <t>CPF</t>
  </si>
  <si>
    <t>Período</t>
  </si>
  <si>
    <t>Coordenador (a)</t>
  </si>
  <si>
    <t>Outros</t>
  </si>
  <si>
    <t>Editoração</t>
  </si>
  <si>
    <t>Inovação Tecnológica</t>
  </si>
  <si>
    <t xml:space="preserve">MINISTÉRIO DA EDUCAÇÃO
UNIVERSIDADE FEDERAL DE MATO GROSSO
PRÓ-REITORIA DE PLANEJAMENTO
COORDENAÇÃODE PLANEJAMENTO FÍSICO
</t>
  </si>
  <si>
    <t>PLANO DE TRABALHO</t>
  </si>
  <si>
    <t>FONTES</t>
  </si>
  <si>
    <t>(EM R$ 1,00)</t>
  </si>
  <si>
    <t>ESPECIFICAÇÃO</t>
  </si>
  <si>
    <t>UNID.</t>
  </si>
  <si>
    <t>QTD.</t>
  </si>
  <si>
    <t>VALOR UNITÁRIO (R$)</t>
  </si>
  <si>
    <t>TOTAL (R$)</t>
  </si>
  <si>
    <t>TOTAL GERAL</t>
  </si>
  <si>
    <t>1.1</t>
  </si>
  <si>
    <t>1.2</t>
  </si>
  <si>
    <t>1.3</t>
  </si>
  <si>
    <t>II PREVISÃO DE RECEITAS</t>
  </si>
  <si>
    <t>VALOR DO PROJETO BÁSICO</t>
  </si>
  <si>
    <t>NATUREZA DA DESPESA</t>
  </si>
  <si>
    <t>ITEM</t>
  </si>
  <si>
    <t>DESPESAS DE CUSTEIO</t>
  </si>
  <si>
    <t>Passagens</t>
  </si>
  <si>
    <t>Serviços de Terceiros - Pessoa Jurídica</t>
  </si>
  <si>
    <t>Material de Consumo</t>
  </si>
  <si>
    <t>Diárias - Tabela UFMT</t>
  </si>
  <si>
    <t>Despesas com Hospedagem, Alimentação</t>
  </si>
  <si>
    <t>Bolsa Pesquisa (Projeto cadastrado na PROPEQ)</t>
  </si>
  <si>
    <t>Equipamentos e Material Permanente</t>
  </si>
  <si>
    <t>I</t>
  </si>
  <si>
    <t>DESPESAS DE CAPITAL (INVESTIMENTO)</t>
  </si>
  <si>
    <t>II</t>
  </si>
  <si>
    <t>II.I</t>
  </si>
  <si>
    <t>II.II</t>
  </si>
  <si>
    <t>Obras e Instalações</t>
  </si>
  <si>
    <t>III</t>
  </si>
  <si>
    <t>I.I</t>
  </si>
  <si>
    <t>I.II</t>
  </si>
  <si>
    <t>I.III</t>
  </si>
  <si>
    <t>I.IV</t>
  </si>
  <si>
    <t>I.V</t>
  </si>
  <si>
    <t>I.VI</t>
  </si>
  <si>
    <t>I.VII</t>
  </si>
  <si>
    <t>I.VIII</t>
  </si>
  <si>
    <t>I.X</t>
  </si>
  <si>
    <t>I.IX</t>
  </si>
  <si>
    <t>IV - DETALHAMENTO E JUSTIFICATIVA DO INVESTIMENTO</t>
  </si>
  <si>
    <t>NATUREZA DA DESPESA - OBRAS E INSTALAÇÕES</t>
  </si>
  <si>
    <t>CNPJ</t>
  </si>
  <si>
    <t>..Passagem Terrestre (Indicar trecho e  quantificar)</t>
  </si>
  <si>
    <t>NATUREZA DA DESPESA - CUSTO OPERACIONAL</t>
  </si>
  <si>
    <t>UFMT 2%</t>
  </si>
  <si>
    <t>PGA 5%</t>
  </si>
  <si>
    <t xml:space="preserve">TOTAL  GERAL </t>
  </si>
  <si>
    <t>CEP: 78.060-900</t>
  </si>
  <si>
    <t>Avenida Fernando Corrêa da Costa nº 2367,</t>
  </si>
  <si>
    <t>MEMÓRIA DE CÁLCULO</t>
  </si>
  <si>
    <t>_______________________________________________________________________</t>
  </si>
  <si>
    <t>NATUREZA DA DESPESA - SERVIÇOS DE TERCEIROS PESSOA JURÍDICA</t>
  </si>
  <si>
    <t>Título do Projeto:</t>
  </si>
  <si>
    <t>Unidade proponente:</t>
  </si>
  <si>
    <t>Coordenação</t>
  </si>
  <si>
    <t xml:space="preserve">E-mail:                                                                                                                                                                                                  </t>
  </si>
  <si>
    <t xml:space="preserve">Telefone celular:                                                                         </t>
  </si>
  <si>
    <t xml:space="preserve">Telefone fixo:                                                                                           </t>
  </si>
  <si>
    <t xml:space="preserve">CPF/Matrícula SIAPE:                                                               </t>
  </si>
  <si>
    <r>
      <rPr>
        <b/>
        <sz val="11"/>
        <color theme="1"/>
        <rFont val="Calibri"/>
        <family val="2"/>
        <scheme val="minor"/>
      </rPr>
      <t xml:space="preserve">Nome completo: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</t>
    </r>
  </si>
  <si>
    <t>IDENTIFICAÇÃO DO OBJETO  [campos obrigatórios]</t>
  </si>
  <si>
    <t>Descrição</t>
  </si>
  <si>
    <t>Justificativa</t>
  </si>
  <si>
    <t>Objetivos</t>
  </si>
  <si>
    <t>Capacidade instalada [listar as instalações físicas, mobiliário, equipamentos, etc.,como contrapartida, disponíveis para o desenvolvimento do projeto]</t>
  </si>
  <si>
    <r>
      <rPr>
        <sz val="11"/>
        <color theme="1"/>
        <rFont val="Calibri"/>
        <family val="2"/>
        <scheme val="minor"/>
      </rPr>
      <t xml:space="preserve">Resultados esperados </t>
    </r>
    <r>
      <rPr>
        <sz val="10"/>
        <color theme="1"/>
        <rFont val="Calibri"/>
        <family val="2"/>
        <scheme val="minor"/>
      </rPr>
      <t>[Síntese concreta dos objetivos específicos a serem alcançados e guardam estreita relação com estes. Citar a abrangência e benefícios de seus resultados, quantificando-os para a UFMT e/ou comunidade].</t>
    </r>
  </si>
  <si>
    <t>TOTAL PROJETO BÁSICO</t>
  </si>
  <si>
    <t>IV</t>
  </si>
  <si>
    <t>IV.I</t>
  </si>
  <si>
    <t>IV.II</t>
  </si>
  <si>
    <t>IV.III</t>
  </si>
  <si>
    <t>TOTAL GERAL [PROJETO BÁSICO + CUSTOS OPERACIONAIS]</t>
  </si>
  <si>
    <t>Cargo</t>
  </si>
  <si>
    <t>Benefícios</t>
  </si>
  <si>
    <r>
      <t xml:space="preserve">NATUREZA DA DESPESA - PESSOAL E ENCARGOS (CLT) - </t>
    </r>
    <r>
      <rPr>
        <i/>
        <sz val="11"/>
        <color theme="1"/>
        <rFont val="Calibri"/>
        <family val="2"/>
        <scheme val="minor"/>
      </rPr>
      <t>PREENCHER OS CAMPOS DO ITEM V.C DO PLANO DE TRABALHO, SE FOR O CASO.</t>
    </r>
  </si>
  <si>
    <r>
      <t xml:space="preserve">..Passagem Áerea (Indicar trecho e  quantificar) </t>
    </r>
    <r>
      <rPr>
        <sz val="11"/>
        <color rgb="FFFF0000"/>
        <rFont val="Calibri"/>
        <family val="2"/>
        <scheme val="minor"/>
      </rPr>
      <t>Nacional</t>
    </r>
  </si>
  <si>
    <r>
      <t xml:space="preserve">..Passagem Áerea (Indicar trecho e  quantificar) </t>
    </r>
    <r>
      <rPr>
        <sz val="11"/>
        <color rgb="FF0000CC"/>
        <rFont val="Calibri"/>
        <family val="2"/>
        <scheme val="minor"/>
      </rPr>
      <t>Internacional</t>
    </r>
  </si>
  <si>
    <t>Ensino</t>
  </si>
  <si>
    <t>Latu Sensu</t>
  </si>
  <si>
    <t>Strito Sensu</t>
  </si>
  <si>
    <t>CNPJ:                                                                                                        33.004.540/0001-00</t>
  </si>
  <si>
    <t>Valor Total [R$]</t>
  </si>
  <si>
    <t>mm/aaaa</t>
  </si>
  <si>
    <t>Características das atividades a serem realizadas em cada meta, etapa/fase</t>
  </si>
  <si>
    <t xml:space="preserve">Aula; Exposição; Visita; Seminário; Relatório; Produto; Reuniões. </t>
  </si>
  <si>
    <t xml:space="preserve">Da meta, etapa e/ou fase </t>
  </si>
  <si>
    <t>Da meta, etapa e/ou fase</t>
  </si>
  <si>
    <t>..UFMT [2%]</t>
  </si>
  <si>
    <t>..PGA [5%]</t>
  </si>
  <si>
    <t>VALOR DO PROJETO BÁSICO -</t>
  </si>
  <si>
    <t>III PREVISÃO DE DESPESAS [R$ 1,00] [VER MEMÓRIA DE CALCÚLO]</t>
  </si>
  <si>
    <t>Pessoal e Encargos [CLT]</t>
  </si>
  <si>
    <t>VALOR [R$]</t>
  </si>
  <si>
    <t>Concedente ou Contratante</t>
  </si>
  <si>
    <t>Meta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</si>
  <si>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</si>
  <si>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</si>
  <si>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</si>
  <si>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</si>
  <si>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</si>
  <si>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</si>
  <si>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</si>
  <si>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</si>
  <si>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</si>
  <si>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</si>
  <si>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Nov.</t>
  </si>
  <si>
    <t>Dez</t>
  </si>
  <si>
    <t>Vinculação [PF ou PJ]</t>
  </si>
  <si>
    <t>Vinculação [docente, téc. admin., discente]</t>
  </si>
  <si>
    <t>Forma [bolsa, e bolsa estágio]</t>
  </si>
  <si>
    <t>Valor Mensal [R$]</t>
  </si>
  <si>
    <t>Coordenador [a]</t>
  </si>
  <si>
    <t>COORDENADOR [A] DO PROJETO ¹</t>
  </si>
  <si>
    <t>Captação de Recursos no decorrer do período de execução do Projeto.</t>
  </si>
  <si>
    <r>
      <t>.Serviços de fornecimento de alimentação</t>
    </r>
    <r>
      <rPr>
        <sz val="8"/>
        <color theme="1"/>
        <rFont val="Calibri"/>
        <family val="2"/>
        <scheme val="minor"/>
      </rPr>
      <t xml:space="preserve"> [despesas com aquisição de refeiçoes preparadas, inclusive lanches e similares] </t>
    </r>
  </si>
  <si>
    <r>
      <t>.Manutenção e conservação de bens imoveis</t>
    </r>
    <r>
      <rPr>
        <sz val="8"/>
        <color theme="1"/>
        <rFont val="Calibri"/>
        <family val="2"/>
        <scheme val="minor"/>
      </rPr>
      <t xml:space="preserve"> [serviços de reparos, consertos, revisões e adaptações de bens imoveis_pintura, reparos e reformas de imoveis em geral, reparos de instalações eletricas, hidraulicas, recuperações e adaptações dbiombos, divisorias, e afins]</t>
    </r>
  </si>
  <si>
    <r>
      <t>.Manutenção e conservação de maquinas e equipamentos</t>
    </r>
    <r>
      <rPr>
        <sz val="8"/>
        <color theme="1"/>
        <rFont val="Calibri"/>
        <family val="2"/>
        <scheme val="minor"/>
      </rPr>
      <t xml:space="preserve"> [serviços de reparos, consertos, revisões e adaptações de maq. Equipamentos_aparelhos medicos, hospitalares e laboratoriais, eletrodomesticos, equipamentos de segurança, graficos, agricola, e afins]</t>
    </r>
  </si>
  <si>
    <r>
      <t xml:space="preserve">.Manutenção e conservação de veículos </t>
    </r>
    <r>
      <rPr>
        <sz val="8"/>
        <color theme="1"/>
        <rFont val="Calibri"/>
        <family val="2"/>
        <scheme val="minor"/>
      </rPr>
      <t>[serviços de reparos, consertos, revisões _alinhamentos, balanceamentos, estofamentos, funilaria, instalação eletrica, lanternagem, mecanica, pintura, franquia, e afins]</t>
    </r>
  </si>
  <si>
    <r>
      <t xml:space="preserve">.Serviços gráficos </t>
    </r>
    <r>
      <rPr>
        <sz val="8"/>
        <rFont val="Calibri"/>
        <family val="2"/>
        <scheme val="minor"/>
      </rPr>
      <t>[serviços de artes graficas_confecção de impressos em geral, encadernação, boletins, folders, assemelhados e afins]</t>
    </r>
  </si>
  <si>
    <r>
      <t>.Serviços de copias e reprodução de documentos</t>
    </r>
    <r>
      <rPr>
        <sz val="8"/>
        <rFont val="Calibri"/>
        <family val="2"/>
        <scheme val="minor"/>
      </rPr>
      <t xml:space="preserve"> [serviços de reprodução de documentos, locação e manutenção de equip. reprografico] </t>
    </r>
  </si>
  <si>
    <r>
      <t>.Serviços de comunicação em geral</t>
    </r>
    <r>
      <rPr>
        <sz val="8"/>
        <rFont val="Calibri"/>
        <family val="2"/>
        <scheme val="minor"/>
      </rPr>
      <t xml:space="preserve"> [Correios , publicação de editais, serviços de comunicação que não tenham carater de propaganda] </t>
    </r>
  </si>
  <si>
    <r>
      <t>.Serviços de analises e pesquisas científicas</t>
    </r>
    <r>
      <rPr>
        <sz val="8"/>
        <rFont val="Calibri"/>
        <family val="2"/>
        <scheme val="minor"/>
      </rPr>
      <t xml:space="preserve"> [analises mineral, analises de solo, analise químicas, coleta de dados em experimentos, tratamento e destinação de resíduos e afins.] </t>
    </r>
  </si>
  <si>
    <r>
      <t>.Serviços de Vale-transporte</t>
    </r>
    <r>
      <rPr>
        <sz val="8"/>
        <rFont val="Calibri"/>
        <family val="2"/>
        <scheme val="minor"/>
      </rPr>
      <t xml:space="preserve"> [aquisição de vale-transporte]</t>
    </r>
  </si>
  <si>
    <r>
      <t>..Materiais de expediente</t>
    </r>
    <r>
      <rPr>
        <sz val="8"/>
        <color theme="1"/>
        <rFont val="Calibri"/>
        <family val="2"/>
        <scheme val="minor"/>
      </rPr>
      <t xml:space="preserve"> [agenda, bandeija p/papeis, bloco de rascunho, calculadora, borracha, caderno, clipe, cola, grampo, granpeador, colchete, livro ata, plastico, porta lapis, regua, tesoura, toner, e afins]</t>
    </r>
  </si>
  <si>
    <r>
      <t>..Material de processamento de dados</t>
    </r>
    <r>
      <rPr>
        <sz val="8"/>
        <color theme="1"/>
        <rFont val="Calibri"/>
        <family val="2"/>
        <scheme val="minor"/>
      </rPr>
      <t xml:space="preserve">  [cartuchos, capas plasticas, CD, mouse, peças e acessorios p/computador e periféricos, recarga de cartuchos, tonner, e afins.]</t>
    </r>
  </si>
  <si>
    <r>
      <t>..Material químico</t>
    </r>
    <r>
      <rPr>
        <sz val="8"/>
        <color theme="1"/>
        <rFont val="Calibri"/>
        <family val="2"/>
        <scheme val="minor"/>
      </rPr>
      <t xml:space="preserve"> [ácidos, inseticidas, produtos químicos p/tratamento dágua, reagentes químicos, sais, solventes, substancias utilizadas p/combater insetos, fungos, e bacterias e afins,]</t>
    </r>
  </si>
  <si>
    <r>
      <t>..Material laboratórial</t>
    </r>
    <r>
      <rPr>
        <sz val="8"/>
        <color theme="1"/>
        <rFont val="Calibri"/>
        <family val="2"/>
        <scheme val="minor"/>
      </rPr>
      <t xml:space="preserve"> [almofarizes, bastões, bico de gas, calice, corantes, filtro de papeis, frascos, funis, lamina de vidro para microscopio, lampadas especiais, luvas de borracha, pinças, rolhas, vidraria, pipetas, proveta, termometro, tubo de ensaio e afins,]</t>
    </r>
  </si>
  <si>
    <r>
      <t>..Material hospitalar</t>
    </r>
    <r>
      <rPr>
        <sz val="8"/>
        <color theme="1"/>
        <rFont val="Calibri"/>
        <family val="2"/>
        <scheme val="minor"/>
      </rPr>
      <t xml:space="preserve"> [Utilizados na área HOSPITALAR ou AMBULATORIAL, agulas, algodão, canulas, cateteres, compresas de gazes,  e afins,]</t>
    </r>
  </si>
  <si>
    <r>
      <t>..Uniformes, Tecidos e aviamentos</t>
    </r>
    <r>
      <rPr>
        <sz val="8"/>
        <color theme="1"/>
        <rFont val="Calibri"/>
        <family val="2"/>
        <scheme val="minor"/>
      </rPr>
      <t xml:space="preserve"> [artigo de costura, aventais, calçados, calças, camisas, capas, chapeus, macacões, tecidos em geral, uniformes e afins,]</t>
    </r>
  </si>
  <si>
    <r>
      <t>..Material de Proteção e segurança</t>
    </r>
    <r>
      <rPr>
        <sz val="8"/>
        <color theme="1"/>
        <rFont val="Calibri"/>
        <family val="2"/>
        <scheme val="minor"/>
      </rPr>
      <t xml:space="preserve"> [botas, cadeados, calçados especiais, capacetes, chaves, cintos, coletes, guarda-chuvas, lona, mangueira de lona, mascaras, óculos e afins,]</t>
    </r>
  </si>
  <si>
    <r>
      <t>..Material para manutenção de veículos</t>
    </r>
    <r>
      <rPr>
        <sz val="8"/>
        <color theme="1"/>
        <rFont val="Calibri"/>
        <family val="2"/>
        <scheme val="minor"/>
      </rPr>
      <t xml:space="preserve"> [amortecedor, bateria, borrachas, cabos de acelerador, camara de ar, plastilhas de freio, lonas, valvula, velas e afins,]</t>
    </r>
  </si>
  <si>
    <r>
      <t>..Sementes, mudas de plantas e insumos</t>
    </r>
    <r>
      <rPr>
        <sz val="8"/>
        <color theme="1"/>
        <rFont val="Calibri"/>
        <family val="2"/>
        <scheme val="minor"/>
      </rPr>
      <t xml:space="preserve"> [adubos, borbulhas, bulbos, enxertos, fertilizantes, mudas, sementes, terra, xaxim e afins,]</t>
    </r>
  </si>
  <si>
    <r>
      <t>..Aquisição de software de base</t>
    </r>
    <r>
      <rPr>
        <sz val="8"/>
        <color theme="1"/>
        <rFont val="Calibri"/>
        <family val="2"/>
        <scheme val="minor"/>
      </rPr>
      <t xml:space="preserve"> [que são incluidos na parte fisica do computador]</t>
    </r>
  </si>
  <si>
    <r>
      <t>..Material tecnico para seleção e treinamento</t>
    </r>
    <r>
      <rPr>
        <sz val="8"/>
        <color theme="1"/>
        <rFont val="Calibri"/>
        <family val="2"/>
        <scheme val="minor"/>
      </rPr>
      <t xml:space="preserve"> [apostilas e similares, folhetos de orientação, livros, manuais explicativos, para candidatos e afins.]</t>
    </r>
  </si>
  <si>
    <r>
      <t>..Material elétrico e eletrônico</t>
    </r>
    <r>
      <rPr>
        <sz val="8"/>
        <color theme="1"/>
        <rFont val="Calibri"/>
        <family val="2"/>
        <scheme val="minor"/>
      </rPr>
      <t xml:space="preserve"> [benjamins, bocais, calhas, capacitores e resistores,chaves de ligação, condutores, dijuntor, interruptores, eliminador de pilhas, eletrodos, fios, cabos, fusiveis, lampadas, luminarias, pilhas, baterias, pinos, plugs, reatores, resistencias, starts, suportes, tomada de correntes e afins,]</t>
    </r>
  </si>
  <si>
    <r>
      <t xml:space="preserve">.Exposições, congressos e conferências </t>
    </r>
    <r>
      <rPr>
        <sz val="8"/>
        <rFont val="Calibri"/>
        <family val="2"/>
        <scheme val="minor"/>
      </rPr>
      <t>[despesas com conferencias, congressos, exposições, feiras, festejos populares, festivais e afins]</t>
    </r>
  </si>
  <si>
    <t>.Outros Serviços de Terceiros- Pessoa Jurídica [locação de veículos  e despesas bancárias]</t>
  </si>
  <si>
    <r>
      <t>..Generos de alimentação</t>
    </r>
    <r>
      <rPr>
        <sz val="8"/>
        <color theme="1"/>
        <rFont val="Calibri"/>
        <family val="2"/>
        <scheme val="minor"/>
      </rPr>
      <t xml:space="preserve"> [açúcar, adoçantas, agua mineral, café, carnes em geral, cereais, chas, condimentos, frutas, gelo, legumes, refrigerantes, sucos, temperos, verduras e afins,]</t>
    </r>
  </si>
  <si>
    <r>
      <t xml:space="preserve">..Outros Materiais de Consumo </t>
    </r>
    <r>
      <rPr>
        <sz val="8"/>
        <color theme="1"/>
        <rFont val="Calibri"/>
        <family val="2"/>
        <scheme val="minor"/>
      </rPr>
      <t>[que não classificados na Portaria do Tesouro Nacional nº 448/2002</t>
    </r>
  </si>
  <si>
    <r>
      <rPr>
        <b/>
        <sz val="11"/>
        <color theme="1"/>
        <rFont val="Calibri"/>
        <family val="2"/>
        <scheme val="minor"/>
      </rPr>
      <t>Aparelhos de medição e orientação</t>
    </r>
    <r>
      <rPr>
        <sz val="11"/>
        <color theme="1"/>
        <rFont val="Calibri"/>
        <family val="2"/>
        <scheme val="minor"/>
      </rPr>
      <t xml:space="preserve"> [amperímetro, aparelho de medição meteorológica, balanças em geral, bússola, calibrador de pneus, cronômetro, hidrômetro, magnetômetro, manômetro, medidos de gás, níveis topográficos, paquímetro, taquímetro, teodolito, turbímetro e agins.</t>
    </r>
  </si>
  <si>
    <t>Aparelhos e Equipamentos de Comunicação</t>
  </si>
  <si>
    <t>Aparelhos, Equipamentos, Utensiílios Médico-Odontológico, laboratorial e Hospitalar</t>
  </si>
  <si>
    <t>Aparelhos e Equipamentos para Esportes e Diversões</t>
  </si>
  <si>
    <t>Aparelhos e Utensílios Domesticos</t>
  </si>
  <si>
    <t>Coleções e Materiais Bibliográficos</t>
  </si>
  <si>
    <t>Embarcações</t>
  </si>
  <si>
    <t>Equipamentos de Manobra e Patrulhamento</t>
  </si>
  <si>
    <t>Equipamentos de Proteção, Segurança e socorro</t>
  </si>
  <si>
    <t>Instrumentos Musicais e Artisticos</t>
  </si>
  <si>
    <t>Maquina e equipamentos de natureza Industrial</t>
  </si>
  <si>
    <t>Máquinas e Equipamentos Energéticos</t>
  </si>
  <si>
    <t>Máquinas e Equipamentos Gráficos</t>
  </si>
  <si>
    <t>Equipamentos para áudio, vídeo e foto</t>
  </si>
  <si>
    <t>Máquinas e utensílios e equipamentos diversos</t>
  </si>
  <si>
    <t>Equipamentos de processamento de dados</t>
  </si>
  <si>
    <t>Máquinas, ferramentas e utensílios de oficina</t>
  </si>
  <si>
    <t>Equipamentos e utensílios hidráulicos e eletricos</t>
  </si>
  <si>
    <t>Máquinas e Equipamentos Agrícola rodoviários</t>
  </si>
  <si>
    <t>Mobiliário em geral</t>
  </si>
  <si>
    <t>sub total prestadores de serviços</t>
  </si>
  <si>
    <t xml:space="preserve"> </t>
  </si>
  <si>
    <r>
      <t xml:space="preserve">ESPECIFICAÇÕES </t>
    </r>
    <r>
      <rPr>
        <b/>
        <i/>
        <sz val="10.5"/>
        <color theme="1"/>
        <rFont val="Calibri"/>
        <family val="2"/>
        <scheme val="minor"/>
      </rPr>
      <t xml:space="preserve">[Alguns exemplos - maiores detalhes ver Portaria Nº 448, de 13/09/2002 - da Secretaria do Tesouro Nacional]
</t>
    </r>
  </si>
  <si>
    <t>Extensão Tecnológica</t>
  </si>
  <si>
    <t>Pesquisa com Inovação</t>
  </si>
  <si>
    <t>V – CRONOGRAMA DE RECEITA[R$ 1.00]</t>
  </si>
  <si>
    <t>Ano  1</t>
  </si>
  <si>
    <t>Ano 2</t>
  </si>
  <si>
    <t>Sub total</t>
  </si>
  <si>
    <t>Encargos</t>
  </si>
  <si>
    <t>ESPECIFICAÇÕES -[ ver detalhe dos valores na TABELA DE DIÁRIA DA UFMT]</t>
  </si>
  <si>
    <t xml:space="preserve">..Prestadores de serviços </t>
  </si>
  <si>
    <r>
      <t xml:space="preserve">Colegiado de Curso/Departamento </t>
    </r>
    <r>
      <rPr>
        <b/>
        <i/>
        <sz val="11"/>
        <color theme="1"/>
        <rFont val="Calibri"/>
        <family val="2"/>
        <scheme val="minor"/>
      </rPr>
      <t>[Anexar Ata]</t>
    </r>
  </si>
  <si>
    <r>
      <t xml:space="preserve">Congregação     </t>
    </r>
    <r>
      <rPr>
        <b/>
        <i/>
        <sz val="11"/>
        <color theme="1"/>
        <rFont val="Calibri"/>
        <family val="2"/>
        <scheme val="minor"/>
      </rPr>
      <t xml:space="preserve"> [Anexar Ata]</t>
    </r>
  </si>
  <si>
    <r>
      <t xml:space="preserve">ESPECIFICAÇÕES </t>
    </r>
    <r>
      <rPr>
        <b/>
        <i/>
        <sz val="10.5"/>
        <color theme="1"/>
        <rFont val="Calibri"/>
        <family val="2"/>
        <scheme val="minor"/>
      </rPr>
      <t>[ver tabela de cálculo]</t>
    </r>
  </si>
  <si>
    <t>Link Portaria Nº448, de 13/09/2002 - da Secretaria do Tesouro Nacional</t>
  </si>
  <si>
    <t>TABELA DE DIÁRIA DA UFMT</t>
  </si>
  <si>
    <t xml:space="preserve">..Diárias (Quantificar) </t>
  </si>
  <si>
    <t>NATUREZA DA DESPESA - BOLSA ESTÁGIO (LEI Nº 11.788/2008 - LEI DO ESTAGIO)</t>
  </si>
  <si>
    <t>LEI Nº 11.788/2008 - LEI DO ESTAGIO</t>
  </si>
  <si>
    <t>Tabela Cálculo</t>
  </si>
  <si>
    <t>NATUREZA DA DESPESA - BOLSA INOVAÇÃO TECNOLÓGICA [LEI 13.243 DE 11/01/2016]</t>
  </si>
  <si>
    <r>
      <t xml:space="preserve">TOTAL DO PROJETO BÁSICO </t>
    </r>
    <r>
      <rPr>
        <b/>
        <sz val="9"/>
        <color theme="1"/>
        <rFont val="Arial"/>
        <family val="2"/>
      </rPr>
      <t>[Itens 1 + 2 + 3 + 4 + 5 + 6 + 7 + 8 + 9 + 10 + 11+12]</t>
    </r>
  </si>
  <si>
    <t>TOTAL ITEM - 13</t>
  </si>
  <si>
    <t>I.XI</t>
  </si>
  <si>
    <t>NATUREZA DA DESPESA - BOLSA PESQUISA [PROJETO CADASTRADO NA PROPeq] - VÍNCULO COM A UFMT</t>
  </si>
  <si>
    <t>TOTAL ITEM -11</t>
  </si>
  <si>
    <t>Telefone: 0xx65 3318-9800</t>
  </si>
  <si>
    <t xml:space="preserve">     Para atender as demandas do Projeto de .....o em curso....</t>
  </si>
  <si>
    <t>HOSPEDAGEM DE PALESTRANTE</t>
  </si>
  <si>
    <t>Fundação de Apoio e Desenvolvimento da UFMT</t>
  </si>
  <si>
    <t>CNPJ 04.845.150/0001-57</t>
  </si>
  <si>
    <t>Serviços Terceiros - Pessoa Física (Total/ Valor Bruto com os encargos de INSS, ISSQN e IR (se for o caso) a deduzir)</t>
  </si>
  <si>
    <t>Bolsa (Lei nº 8958/1994 - Lei das Fundações de Apoio)</t>
  </si>
  <si>
    <t>Bolsa Inovação Tecnológica (Lei 13243/2016 - Lei de Inovação) - Projeto cadastrado no EIT</t>
  </si>
  <si>
    <t>Bolsa Estágio (Lei nº 11.788/2008 - Lei do Estagiário)</t>
  </si>
  <si>
    <t>..UNISELVA [11%]  [Contatar área de Projetos]</t>
  </si>
  <si>
    <t>Período Duração/ mês</t>
  </si>
  <si>
    <t>Carga Horária/ semanal</t>
  </si>
  <si>
    <t>Forma</t>
  </si>
  <si>
    <t>Cuiabá - MT, aos............................................de.........................................................201    .</t>
  </si>
  <si>
    <t>Cuiabá - MT, aos............................................de....................................................201    .</t>
  </si>
  <si>
    <t>Cuiabá - MT, aos............................................de......................................................201    .</t>
  </si>
  <si>
    <t>TOTAL ITEM - 14</t>
  </si>
  <si>
    <t>Valor Mensal Bruto [R$]</t>
  </si>
  <si>
    <r>
      <t>.Serviços de seguros em geral</t>
    </r>
    <r>
      <rPr>
        <sz val="8"/>
        <rFont val="Calibri"/>
        <family val="2"/>
        <scheme val="minor"/>
      </rPr>
      <t xml:space="preserve"> [seguros de natureza, inclusive cobertura de danos causados a pessoas, bens de terceiros, seguro obrigatorio de veículos.] </t>
    </r>
    <r>
      <rPr>
        <b/>
        <i/>
        <sz val="8"/>
        <color rgb="FFFF0000"/>
        <rFont val="Calibri"/>
        <family val="2"/>
        <scheme val="minor"/>
      </rPr>
      <t>[R$ 11,73 por pessoa/por mês]</t>
    </r>
  </si>
  <si>
    <t>Subtotal</t>
  </si>
  <si>
    <t>Encargos (20% INSS Patronal)</t>
  </si>
  <si>
    <t>Total</t>
  </si>
  <si>
    <t xml:space="preserve">Encargos Sociais </t>
  </si>
  <si>
    <r>
      <rPr>
        <b/>
        <sz val="11"/>
        <color theme="1"/>
        <rFont val="Calibri"/>
        <family val="2"/>
        <scheme val="minor"/>
      </rPr>
      <t>Unidade:</t>
    </r>
    <r>
      <rPr>
        <sz val="11"/>
        <color theme="1"/>
        <rFont val="Calibri"/>
        <family val="2"/>
        <scheme val="minor"/>
      </rPr>
      <t xml:space="preserve">       </t>
    </r>
  </si>
  <si>
    <t>..UNISELVA até 11% [Contatar área de Projetos]</t>
  </si>
  <si>
    <t>ANEXO DA RESOLUÇÃO CD Nº 08/2018   MODELO DE PLANO DE TRABALHO - Versão 1/2018</t>
  </si>
  <si>
    <t>Vlr. Hora/ Trabalhada</t>
  </si>
  <si>
    <t>Período Duração/ Mês</t>
  </si>
  <si>
    <t>Valor Salário Base [R$] - Valor Bruto</t>
  </si>
  <si>
    <t>CUSTOS OPERACIONAIS [RESOLUÇÃO CD  08 /2018]</t>
  </si>
  <si>
    <t>CUSTOS OPERACIONAIS [RESOLUÇÃO CD 08/2018]</t>
  </si>
  <si>
    <t>Custos Operacionais (Resolução CD 08/2018)</t>
  </si>
  <si>
    <t>NATUREZA DA DESPESA - SERVIÇOS TERCEIROS - PESSOA FÍSICA (TOTAL/VALOR BRUTO COM OS ENCARGOS DE INSS, ISSQN, E IR (SE FOR O CASO A DEDUZIR)</t>
  </si>
  <si>
    <r>
      <t>UNISELVA 11%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[Contatar Área de Projetos]</t>
    </r>
  </si>
  <si>
    <t>VI - QUADRO DE PESSOAL</t>
  </si>
  <si>
    <r>
      <t xml:space="preserve">VI. A - Participantes vinculados à UFMT   </t>
    </r>
    <r>
      <rPr>
        <b/>
        <i/>
        <sz val="12"/>
        <color theme="1"/>
        <rFont val="Calibri"/>
        <family val="2"/>
        <scheme val="minor"/>
      </rPr>
      <t>[Docente e Técnicos ativos e discentes]</t>
    </r>
  </si>
  <si>
    <r>
      <t xml:space="preserve">VI. B - Participantes vinculados à outras IES - (Instituições de Ensino Superior) </t>
    </r>
    <r>
      <rPr>
        <b/>
        <i/>
        <sz val="11"/>
        <color theme="1"/>
        <rFont val="Calibri"/>
        <family val="2"/>
        <scheme val="minor"/>
      </rPr>
      <t>[Anexar autorização para participação]</t>
    </r>
  </si>
  <si>
    <t>VI. C - Quadro Complementar - Regime CLT</t>
  </si>
  <si>
    <t>VI. D - Outros Participantes [se autônomo]</t>
  </si>
  <si>
    <r>
      <t>VII - APROVAÇÃO</t>
    </r>
    <r>
      <rPr>
        <b/>
        <i/>
        <sz val="11"/>
        <color theme="1"/>
        <rFont val="Calibri"/>
        <family val="2"/>
        <scheme val="minor"/>
      </rPr>
      <t xml:space="preserve"> [Assinaturas obrigatórias e rubricas em todas as folhas]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</si>
</sst>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_ ;\-#,##0\ "/>
    <numFmt numFmtId="166" formatCode="000000000\-00"/>
  </numFmts>
  <fonts count="5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0000CC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0.5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5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3" fontId="0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10" fillId="0" borderId="0" xfId="3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2" fillId="0" borderId="6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9" xfId="0" applyFont="1" applyFill="1" applyBorder="1" applyAlignment="1">
      <alignment vertical="center"/>
    </xf>
    <xf numFmtId="0" fontId="35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/>
    </xf>
    <xf numFmtId="0" fontId="37" fillId="0" borderId="1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left" vertical="center"/>
    </xf>
    <xf numFmtId="0" fontId="39" fillId="0" borderId="8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41" fillId="0" borderId="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0" fillId="0" borderId="0" xfId="0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43" fontId="18" fillId="0" borderId="1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/>
    </xf>
    <xf numFmtId="0" fontId="39" fillId="0" borderId="0" xfId="0" applyFont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0" fillId="0" borderId="0" xfId="0" applyAlignment="1">
      <alignment vertical="top"/>
    </xf>
    <xf numFmtId="43" fontId="38" fillId="0" borderId="1" xfId="1" applyFont="1" applyBorder="1" applyAlignment="1">
      <alignment horizontal="center" vertical="center" wrapText="1"/>
    </xf>
    <xf numFmtId="43" fontId="38" fillId="0" borderId="1" xfId="1" applyFont="1" applyBorder="1" applyAlignment="1">
      <alignment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 wrapText="1"/>
    </xf>
    <xf numFmtId="43" fontId="9" fillId="0" borderId="1" xfId="1" applyFont="1" applyBorder="1" applyAlignment="1">
      <alignment vertical="center"/>
    </xf>
    <xf numFmtId="43" fontId="0" fillId="0" borderId="1" xfId="1" applyFont="1" applyBorder="1" applyAlignment="1">
      <alignment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3" fontId="3" fillId="3" borderId="10" xfId="0" applyNumberFormat="1" applyFont="1" applyFill="1" applyBorder="1" applyAlignment="1">
      <alignment horizontal="center" vertical="center"/>
    </xf>
    <xf numFmtId="43" fontId="0" fillId="0" borderId="27" xfId="1" applyFont="1" applyBorder="1" applyAlignment="1">
      <alignment horizontal="center" vertical="center"/>
    </xf>
    <xf numFmtId="43" fontId="0" fillId="3" borderId="27" xfId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3" fontId="3" fillId="3" borderId="27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3" fontId="0" fillId="0" borderId="30" xfId="0" applyNumberForma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6" fillId="2" borderId="1" xfId="2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0" fillId="0" borderId="1" xfId="3" applyFont="1" applyBorder="1" applyAlignment="1">
      <alignment vertical="center"/>
    </xf>
    <xf numFmtId="164" fontId="0" fillId="0" borderId="27" xfId="3" applyFont="1" applyBorder="1" applyAlignment="1">
      <alignment horizontal="center" vertical="center"/>
    </xf>
    <xf numFmtId="164" fontId="0" fillId="3" borderId="27" xfId="3" applyFont="1" applyFill="1" applyBorder="1" applyAlignment="1">
      <alignment horizontal="center" vertical="center"/>
    </xf>
    <xf numFmtId="164" fontId="0" fillId="3" borderId="27" xfId="3" applyFont="1" applyFill="1" applyBorder="1" applyAlignment="1">
      <alignment horizontal="right" vertical="center"/>
    </xf>
    <xf numFmtId="164" fontId="0" fillId="0" borderId="27" xfId="3" applyFont="1" applyBorder="1" applyAlignment="1">
      <alignment horizontal="center" vertical="center" wrapText="1"/>
    </xf>
    <xf numFmtId="164" fontId="0" fillId="3" borderId="27" xfId="3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0" fillId="4" borderId="31" xfId="3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3" applyFont="1" applyBorder="1" applyAlignment="1">
      <alignment vertical="center" wrapText="1"/>
    </xf>
    <xf numFmtId="164" fontId="4" fillId="0" borderId="1" xfId="3" applyFont="1" applyBorder="1" applyAlignment="1">
      <alignment vertical="center" wrapText="1"/>
    </xf>
    <xf numFmtId="164" fontId="4" fillId="0" borderId="1" xfId="3" applyFont="1" applyBorder="1" applyAlignment="1">
      <alignment vertical="center"/>
    </xf>
    <xf numFmtId="0" fontId="41" fillId="0" borderId="7" xfId="0" applyFont="1" applyBorder="1" applyAlignment="1">
      <alignment horizontal="center" vertical="center" wrapText="1"/>
    </xf>
    <xf numFmtId="164" fontId="20" fillId="0" borderId="1" xfId="3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3" fontId="0" fillId="0" borderId="1" xfId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43" fontId="9" fillId="0" borderId="0" xfId="1" applyFont="1" applyFill="1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3" fontId="3" fillId="3" borderId="1" xfId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43" fontId="0" fillId="0" borderId="3" xfId="1" applyFont="1" applyFill="1" applyBorder="1" applyAlignment="1">
      <alignment horizontal="right" vertical="center"/>
    </xf>
    <xf numFmtId="43" fontId="0" fillId="0" borderId="5" xfId="1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/>
    </xf>
    <xf numFmtId="0" fontId="19" fillId="0" borderId="11" xfId="0" applyFont="1" applyFill="1" applyBorder="1" applyAlignment="1">
      <alignment horizontal="justify" vertical="center"/>
    </xf>
    <xf numFmtId="0" fontId="19" fillId="0" borderId="12" xfId="0" applyFont="1" applyFill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5" fillId="0" borderId="1" xfId="3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3" fontId="22" fillId="0" borderId="3" xfId="1" applyFont="1" applyBorder="1" applyAlignment="1">
      <alignment horizontal="center" vertical="center"/>
    </xf>
    <xf numFmtId="43" fontId="22" fillId="0" borderId="5" xfId="1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43" fontId="15" fillId="0" borderId="8" xfId="1" applyFont="1" applyFill="1" applyBorder="1" applyAlignment="1">
      <alignment horizontal="left" vertical="center" wrapText="1"/>
    </xf>
    <xf numFmtId="43" fontId="15" fillId="0" borderId="0" xfId="1" applyFont="1" applyFill="1" applyBorder="1" applyAlignment="1">
      <alignment horizontal="left" vertical="center" wrapText="1"/>
    </xf>
    <xf numFmtId="43" fontId="15" fillId="0" borderId="9" xfId="1" applyFont="1" applyFill="1" applyBorder="1" applyAlignment="1">
      <alignment horizontal="left" vertical="center" wrapText="1"/>
    </xf>
    <xf numFmtId="43" fontId="15" fillId="0" borderId="10" xfId="1" applyFont="1" applyFill="1" applyBorder="1" applyAlignment="1">
      <alignment horizontal="left" vertical="center" wrapText="1"/>
    </xf>
    <xf numFmtId="43" fontId="15" fillId="0" borderId="11" xfId="1" applyFont="1" applyFill="1" applyBorder="1" applyAlignment="1">
      <alignment horizontal="left" vertical="center" wrapText="1"/>
    </xf>
    <xf numFmtId="43" fontId="15" fillId="0" borderId="12" xfId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43" fontId="0" fillId="0" borderId="5" xfId="1" applyFont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43" fontId="10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justify" vertical="center" wrapText="1"/>
    </xf>
    <xf numFmtId="0" fontId="0" fillId="0" borderId="2" xfId="0" applyFill="1" applyBorder="1" applyAlignment="1">
      <alignment horizontal="justify" vertical="center" wrapText="1"/>
    </xf>
    <xf numFmtId="0" fontId="0" fillId="0" borderId="7" xfId="0" applyFill="1" applyBorder="1" applyAlignment="1">
      <alignment horizontal="justify" vertical="center" wrapText="1"/>
    </xf>
    <xf numFmtId="0" fontId="0" fillId="0" borderId="8" xfId="0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9" xfId="0" applyFill="1" applyBorder="1" applyAlignment="1">
      <alignment horizontal="justify" vertical="center" wrapText="1"/>
    </xf>
    <xf numFmtId="0" fontId="0" fillId="0" borderId="10" xfId="0" applyFill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0" fontId="0" fillId="0" borderId="12" xfId="0" applyFill="1" applyBorder="1" applyAlignment="1">
      <alignment horizontal="justify" vertical="center" wrapText="1"/>
    </xf>
    <xf numFmtId="0" fontId="41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43" fontId="38" fillId="0" borderId="1" xfId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43" fontId="38" fillId="0" borderId="1" xfId="1" applyFont="1" applyBorder="1" applyAlignment="1">
      <alignment horizontal="center" vertical="center" wrapText="1"/>
    </xf>
    <xf numFmtId="43" fontId="40" fillId="0" borderId="1" xfId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43" fillId="0" borderId="1" xfId="1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/>
    </xf>
    <xf numFmtId="0" fontId="52" fillId="2" borderId="28" xfId="2" applyFont="1" applyFill="1" applyBorder="1" applyAlignment="1">
      <alignment horizontal="left" vertical="center" wrapText="1"/>
    </xf>
    <xf numFmtId="0" fontId="52" fillId="2" borderId="4" xfId="2" applyFont="1" applyFill="1" applyBorder="1" applyAlignment="1">
      <alignment horizontal="left" vertical="center" wrapText="1"/>
    </xf>
    <xf numFmtId="0" fontId="52" fillId="2" borderId="5" xfId="2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9" fillId="0" borderId="26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42" fillId="0" borderId="28" xfId="0" applyFont="1" applyBorder="1" applyAlignment="1">
      <alignment horizontal="justify" vertical="center" wrapText="1"/>
    </xf>
    <xf numFmtId="0" fontId="42" fillId="0" borderId="4" xfId="0" applyFont="1" applyBorder="1" applyAlignment="1">
      <alignment horizontal="justify" vertical="center" wrapText="1"/>
    </xf>
    <xf numFmtId="0" fontId="42" fillId="0" borderId="5" xfId="0" applyFont="1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51" fillId="2" borderId="28" xfId="2" applyFont="1" applyFill="1" applyBorder="1" applyAlignment="1">
      <alignment horizontal="left" vertical="center" wrapText="1"/>
    </xf>
    <xf numFmtId="0" fontId="51" fillId="2" borderId="4" xfId="2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8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51" fillId="2" borderId="28" xfId="2" applyFont="1" applyFill="1" applyBorder="1" applyAlignment="1">
      <alignment horizontal="center" vertical="center" wrapText="1"/>
    </xf>
    <xf numFmtId="0" fontId="51" fillId="2" borderId="4" xfId="2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2" fillId="0" borderId="28" xfId="0" applyFont="1" applyBorder="1" applyAlignment="1">
      <alignment horizontal="justify" vertical="center"/>
    </xf>
    <xf numFmtId="0" fontId="42" fillId="0" borderId="4" xfId="0" applyFont="1" applyBorder="1" applyAlignment="1">
      <alignment horizontal="justify" vertical="center"/>
    </xf>
    <xf numFmtId="0" fontId="42" fillId="0" borderId="5" xfId="0" applyFont="1" applyBorder="1" applyAlignment="1">
      <alignment horizontal="justify" vertical="center"/>
    </xf>
    <xf numFmtId="0" fontId="9" fillId="0" borderId="28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0" fillId="0" borderId="0" xfId="0" applyAlignment="1">
      <alignment horizontal="right" vertical="center"/>
    </xf>
    <xf numFmtId="0" fontId="6" fillId="0" borderId="0" xfId="2" applyAlignment="1">
      <alignment horizontal="right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51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4" xfId="0" applyFont="1" applyBorder="1" applyAlignment="1">
      <alignment horizontal="left" vertical="center"/>
    </xf>
    <xf numFmtId="0" fontId="52" fillId="2" borderId="28" xfId="2" applyFont="1" applyFill="1" applyBorder="1" applyAlignment="1">
      <alignment horizontal="left" vertical="center"/>
    </xf>
    <xf numFmtId="0" fontId="52" fillId="2" borderId="4" xfId="2" applyFont="1" applyFill="1" applyBorder="1" applyAlignment="1">
      <alignment horizontal="left" vertical="center"/>
    </xf>
    <xf numFmtId="0" fontId="52" fillId="2" borderId="5" xfId="2" applyFont="1" applyFill="1" applyBorder="1" applyAlignment="1">
      <alignment horizontal="left" vertical="center"/>
    </xf>
  </cellXfs>
  <cellStyles count="4">
    <cellStyle name="Hiperlink" xfId="2" builtinId="8"/>
    <cellStyle name="Moeda" xfId="3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CC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557892</xdr:colOff>
      <xdr:row>0</xdr:row>
      <xdr:rowOff>0</xdr:rowOff>
    </xdr:from>
    <xdr:to>
      <xdr:col>5</xdr:col>
      <xdr:colOff>313417</xdr:colOff>
      <xdr:row>4</xdr:row>
      <xdr:rowOff>3174</xdr:rowOff>
    </xdr:to>
    <xdr:pic>
      <xdr:nvPicPr>
        <xdr:cNvPr id="3" name="Imagem 2" descr="http://www.jurisdoctor.adv.br/legis/brasa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963" y="168730"/>
          <a:ext cx="911679" cy="825046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885825</xdr:colOff>
          <xdr:row>0</xdr:row>
          <xdr:rowOff>0</xdr:rowOff>
        </xdr:from>
        <xdr:to>
          <xdr:col>15</xdr:col>
          <xdr:colOff>1266825</xdr:colOff>
          <xdr:row>4</xdr:row>
          <xdr:rowOff>571500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6</xdr:col>
          <xdr:colOff>47625</xdr:colOff>
          <xdr:row>5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undacaouniselva.org.br/nova/outras/RPS2016.xls" TargetMode="External"/><Relationship Id="rId13" Type="http://schemas.openxmlformats.org/officeDocument/2006/relationships/oleObject" Target="../embeddings/oleObject2.bin"/><Relationship Id="rId3" Type="http://schemas.openxmlformats.org/officeDocument/2006/relationships/hyperlink" Target="http://www.fundacaouniselva.org.br/nova/outras/Port_448_2002.pdf" TargetMode="External"/><Relationship Id="rId7" Type="http://schemas.openxmlformats.org/officeDocument/2006/relationships/hyperlink" Target="http://www.fundacaouniselva.org.br/nova/outras/CALCULO-BOLSA-ENCARGO.xls" TargetMode="External"/><Relationship Id="rId12" Type="http://schemas.openxmlformats.org/officeDocument/2006/relationships/vmlDrawing" Target="../drawings/vmlDrawing2.vml"/><Relationship Id="rId2" Type="http://schemas.openxmlformats.org/officeDocument/2006/relationships/hyperlink" Target="http://www.fundacaouniselva.org.br/nova/outras/Port_448_2002.pdf" TargetMode="External"/><Relationship Id="rId1" Type="http://schemas.openxmlformats.org/officeDocument/2006/relationships/hyperlink" Target="http://www.fundacaouniselva.org.br/" TargetMode="External"/><Relationship Id="rId6" Type="http://schemas.openxmlformats.org/officeDocument/2006/relationships/hyperlink" Target="http://www.planalto.gov.br/ccivil_03/_ato2007-2010/2008/lei/l11788.htm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www.fundacaouniselva.org.br/nova/outras/tabDiariaUfmt.pdf" TargetMode="External"/><Relationship Id="rId15" Type="http://schemas.openxmlformats.org/officeDocument/2006/relationships/comments" Target="../comments1.xm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fundacaouniselva.org.br/nova/outras/Port_448_2002.pdf" TargetMode="External"/><Relationship Id="rId9" Type="http://schemas.openxmlformats.org/officeDocument/2006/relationships/hyperlink" Target="http://www.fundacaouniselva.org.br/nova/outras/CALCULO-BOLSA-ENCARGO.xls" TargetMode="External"/><Relationship Id="rId1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E564"/>
  <sheetViews>
    <sheetView tabSelected="1" zoomScale="110" zoomScaleNormal="110" workbookViewId="0">
      <selection activeCell="A199" sqref="A199:P201"/>
    </sheetView>
  </sheetViews>
  <sheetFormatPr defaultColWidth="8.7109375" defaultRowHeight="15" x14ac:dyDescent="0.25"/>
  <cols>
    <col min="1" max="1" width="3.7109375" style="6" customWidth="1"/>
    <col min="2" max="2" width="2.28515625" style="6" customWidth="1"/>
    <col min="3" max="3" width="1.85546875" style="6" customWidth="1"/>
    <col min="4" max="5" width="4.5703125" style="6" customWidth="1"/>
    <col min="6" max="6" width="6.85546875" style="6" customWidth="1"/>
    <col min="7" max="7" width="3.5703125" style="6" customWidth="1"/>
    <col min="8" max="9" width="10.28515625" style="6" customWidth="1"/>
    <col min="10" max="10" width="9.28515625" style="6" customWidth="1"/>
    <col min="11" max="11" width="7.42578125" style="6" customWidth="1"/>
    <col min="12" max="12" width="7.140625" style="6" customWidth="1"/>
    <col min="13" max="13" width="9.42578125" style="6" customWidth="1"/>
    <col min="14" max="14" width="9.28515625" style="6" customWidth="1"/>
    <col min="15" max="15" width="10.140625" style="6" customWidth="1"/>
    <col min="16" max="16" width="13.85546875" style="6" customWidth="1"/>
    <col min="17" max="17" width="10.140625" style="6" bestFit="1" customWidth="1"/>
    <col min="18" max="18" width="9.28515625" style="6" bestFit="1" customWidth="1"/>
    <col min="19" max="19" width="10.28515625" style="6" bestFit="1" customWidth="1"/>
    <col min="20" max="16384" width="8.7109375" style="6"/>
  </cols>
  <sheetData>
    <row r="1" spans="1:16" ht="16.5" customHeight="1" x14ac:dyDescent="0.25">
      <c r="L1" s="51"/>
      <c r="M1" s="283"/>
      <c r="N1" s="283"/>
      <c r="O1" s="283"/>
      <c r="P1" s="283"/>
    </row>
    <row r="2" spans="1:16" ht="16.5" customHeight="1" x14ac:dyDescent="0.25">
      <c r="L2" s="51"/>
      <c r="M2" s="283"/>
      <c r="N2" s="283"/>
      <c r="O2" s="283"/>
      <c r="P2" s="283"/>
    </row>
    <row r="3" spans="1:16" ht="16.5" customHeight="1" x14ac:dyDescent="0.25">
      <c r="L3" s="51"/>
      <c r="M3" s="283"/>
      <c r="N3" s="283"/>
      <c r="O3" s="283"/>
      <c r="P3" s="283"/>
    </row>
    <row r="4" spans="1:16" ht="16.5" customHeight="1" x14ac:dyDescent="0.25">
      <c r="L4" s="51"/>
      <c r="M4" s="283"/>
      <c r="N4" s="283"/>
      <c r="O4" s="283"/>
      <c r="P4" s="283"/>
    </row>
    <row r="5" spans="1:16" ht="28.5" customHeight="1" x14ac:dyDescent="0.25">
      <c r="A5" s="298" t="s">
        <v>62</v>
      </c>
      <c r="B5" s="298"/>
      <c r="C5" s="298"/>
      <c r="D5" s="298"/>
      <c r="E5" s="298"/>
      <c r="F5" s="298"/>
      <c r="G5" s="298"/>
      <c r="H5" s="298"/>
      <c r="I5" s="52"/>
      <c r="L5" s="51"/>
      <c r="M5" s="51"/>
      <c r="N5" s="51"/>
      <c r="O5" s="51"/>
      <c r="P5" s="51"/>
    </row>
    <row r="6" spans="1:16" ht="15.75" customHeight="1" x14ac:dyDescent="0.25">
      <c r="A6" s="298"/>
      <c r="B6" s="298"/>
      <c r="C6" s="298"/>
      <c r="D6" s="298"/>
      <c r="E6" s="298"/>
      <c r="F6" s="298"/>
      <c r="G6" s="298"/>
      <c r="H6" s="298"/>
      <c r="I6" s="52"/>
      <c r="L6" s="51"/>
      <c r="M6" s="51"/>
      <c r="N6" s="51"/>
      <c r="O6" s="51"/>
      <c r="P6" s="51"/>
    </row>
    <row r="7" spans="1:16" ht="28.15" customHeight="1" thickBot="1" x14ac:dyDescent="0.3">
      <c r="A7" s="288" t="s">
        <v>276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</row>
    <row r="8" spans="1:16" x14ac:dyDescent="0.25">
      <c r="A8" s="290" t="s">
        <v>63</v>
      </c>
      <c r="B8" s="291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3"/>
    </row>
    <row r="9" spans="1:16" ht="27.6" customHeight="1" thickBot="1" x14ac:dyDescent="0.3">
      <c r="A9" s="294"/>
      <c r="B9" s="295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7"/>
    </row>
    <row r="11" spans="1:16" ht="15.75" x14ac:dyDescent="0.25">
      <c r="A11" s="284" t="s">
        <v>29</v>
      </c>
      <c r="B11" s="284"/>
      <c r="C11" s="284"/>
      <c r="D11" s="284"/>
      <c r="E11" s="284"/>
      <c r="F11" s="284"/>
      <c r="G11" s="284"/>
      <c r="H11" s="284"/>
      <c r="I11" s="49"/>
    </row>
    <row r="13" spans="1:16" ht="27" customHeight="1" x14ac:dyDescent="0.25">
      <c r="A13" s="285" t="s">
        <v>30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7"/>
    </row>
    <row r="14" spans="1:16" x14ac:dyDescent="0.25">
      <c r="A14" s="394" t="s">
        <v>117</v>
      </c>
      <c r="B14" s="395"/>
      <c r="C14" s="395"/>
      <c r="D14" s="395"/>
      <c r="E14" s="395"/>
      <c r="F14" s="395"/>
      <c r="G14" s="395"/>
      <c r="H14" s="395"/>
      <c r="I14" s="395"/>
      <c r="J14" s="396"/>
      <c r="K14" s="394" t="s">
        <v>118</v>
      </c>
      <c r="L14" s="395"/>
      <c r="M14" s="395"/>
      <c r="N14" s="395"/>
      <c r="O14" s="395"/>
      <c r="P14" s="396"/>
    </row>
    <row r="15" spans="1:16" ht="45" customHeight="1" x14ac:dyDescent="0.25">
      <c r="A15" s="397"/>
      <c r="B15" s="411"/>
      <c r="C15" s="411"/>
      <c r="D15" s="411"/>
      <c r="E15" s="411"/>
      <c r="F15" s="411"/>
      <c r="G15" s="411"/>
      <c r="H15" s="411"/>
      <c r="I15" s="411"/>
      <c r="J15" s="412"/>
      <c r="K15" s="397"/>
      <c r="L15" s="398"/>
      <c r="M15" s="398"/>
      <c r="N15" s="398"/>
      <c r="O15" s="398"/>
      <c r="P15" s="399"/>
    </row>
    <row r="16" spans="1:16" ht="30.75" customHeight="1" x14ac:dyDescent="0.25">
      <c r="A16" s="285" t="s">
        <v>31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7"/>
    </row>
    <row r="17" spans="1:16" ht="42.75" customHeight="1" x14ac:dyDescent="0.25">
      <c r="A17" s="186" t="s">
        <v>32</v>
      </c>
      <c r="B17" s="187"/>
      <c r="C17" s="187"/>
      <c r="D17" s="187"/>
      <c r="E17" s="187"/>
      <c r="F17" s="187"/>
      <c r="G17" s="187"/>
      <c r="H17" s="187"/>
      <c r="I17" s="187"/>
      <c r="J17" s="188"/>
      <c r="K17" s="170" t="s">
        <v>145</v>
      </c>
      <c r="L17" s="171"/>
      <c r="M17" s="171"/>
      <c r="N17" s="171"/>
      <c r="O17" s="171"/>
      <c r="P17" s="172"/>
    </row>
    <row r="18" spans="1:16" ht="25.5" customHeight="1" x14ac:dyDescent="0.25">
      <c r="A18" s="170" t="s">
        <v>274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2"/>
    </row>
    <row r="19" spans="1:16" ht="30" customHeight="1" x14ac:dyDescent="0.25">
      <c r="A19" s="404" t="s">
        <v>254</v>
      </c>
      <c r="B19" s="404"/>
      <c r="C19" s="404"/>
      <c r="D19" s="404"/>
      <c r="E19" s="404"/>
      <c r="F19" s="404"/>
      <c r="G19" s="404"/>
      <c r="H19" s="404"/>
      <c r="I19" s="404"/>
      <c r="J19" s="404"/>
      <c r="K19" s="186" t="s">
        <v>255</v>
      </c>
      <c r="L19" s="187"/>
      <c r="M19" s="187"/>
      <c r="N19" s="187"/>
      <c r="O19" s="187"/>
      <c r="P19" s="188"/>
    </row>
    <row r="20" spans="1:16" ht="30" customHeight="1" x14ac:dyDescent="0.25">
      <c r="A20" s="174" t="s">
        <v>59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86" t="s">
        <v>106</v>
      </c>
      <c r="L20" s="187"/>
      <c r="M20" s="187"/>
      <c r="N20" s="187"/>
      <c r="O20" s="187"/>
      <c r="P20" s="188"/>
    </row>
    <row r="21" spans="1:16" ht="30" customHeight="1" x14ac:dyDescent="0.25">
      <c r="A21" s="285" t="s">
        <v>177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7"/>
    </row>
    <row r="22" spans="1:16" ht="42.75" customHeight="1" x14ac:dyDescent="0.25">
      <c r="A22" s="170" t="s">
        <v>124</v>
      </c>
      <c r="B22" s="171"/>
      <c r="C22" s="171"/>
      <c r="D22" s="171"/>
      <c r="E22" s="171"/>
      <c r="F22" s="171"/>
      <c r="G22" s="171"/>
      <c r="H22" s="171"/>
      <c r="I22" s="171"/>
      <c r="J22" s="172"/>
      <c r="K22" s="170" t="s">
        <v>123</v>
      </c>
      <c r="L22" s="171"/>
      <c r="M22" s="171"/>
      <c r="N22" s="171"/>
      <c r="O22" s="171"/>
      <c r="P22" s="172"/>
    </row>
    <row r="23" spans="1:16" ht="33" customHeight="1" x14ac:dyDescent="0.25">
      <c r="A23" s="404" t="s">
        <v>122</v>
      </c>
      <c r="B23" s="404"/>
      <c r="C23" s="404"/>
      <c r="D23" s="404"/>
      <c r="E23" s="404"/>
      <c r="F23" s="404"/>
      <c r="G23" s="404"/>
      <c r="H23" s="404"/>
      <c r="I23" s="404"/>
      <c r="J23" s="404"/>
      <c r="K23" s="170" t="s">
        <v>121</v>
      </c>
      <c r="L23" s="171"/>
      <c r="M23" s="171"/>
      <c r="N23" s="171"/>
      <c r="O23" s="171"/>
      <c r="P23" s="172"/>
    </row>
    <row r="24" spans="1:16" ht="36" customHeight="1" x14ac:dyDescent="0.25">
      <c r="A24" s="170" t="s">
        <v>120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2"/>
    </row>
    <row r="25" spans="1:16" x14ac:dyDescent="0.25">
      <c r="A25" s="403"/>
      <c r="B25" s="403"/>
      <c r="C25" s="403"/>
      <c r="D25" s="7"/>
      <c r="E25" s="7"/>
      <c r="F25" s="7"/>
      <c r="G25" s="7"/>
      <c r="H25" s="403"/>
      <c r="I25" s="403"/>
      <c r="J25" s="403"/>
      <c r="K25" s="7"/>
      <c r="L25" s="403"/>
      <c r="M25" s="403"/>
      <c r="N25" s="403"/>
      <c r="O25" s="403"/>
      <c r="P25" s="403"/>
    </row>
    <row r="26" spans="1:16" ht="30.75" customHeight="1" x14ac:dyDescent="0.25">
      <c r="A26" s="299" t="s">
        <v>33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</row>
    <row r="27" spans="1:16" s="92" customFormat="1" ht="12" thickBot="1" x14ac:dyDescent="0.3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/>
    </row>
    <row r="28" spans="1:16" ht="20.25" customHeight="1" thickBot="1" x14ac:dyDescent="0.3">
      <c r="A28" s="132"/>
      <c r="B28" s="305" t="s">
        <v>35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6"/>
      <c r="N28" s="36"/>
      <c r="O28" s="36"/>
      <c r="P28" s="8"/>
    </row>
    <row r="29" spans="1:16" s="92" customFormat="1" ht="12" thickBot="1" x14ac:dyDescent="0.3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</row>
    <row r="30" spans="1:16" ht="20.25" customHeight="1" thickBot="1" x14ac:dyDescent="0.3">
      <c r="A30" s="132"/>
      <c r="B30" s="305" t="s">
        <v>37</v>
      </c>
      <c r="C30" s="306"/>
      <c r="D30" s="306"/>
      <c r="E30" s="306"/>
      <c r="F30" s="306"/>
      <c r="G30" s="306"/>
      <c r="H30" s="306"/>
      <c r="I30" s="306"/>
      <c r="J30" s="306"/>
      <c r="K30" s="48"/>
      <c r="L30" s="39"/>
      <c r="M30" s="7"/>
      <c r="N30" s="7"/>
      <c r="O30" s="7"/>
      <c r="P30" s="9"/>
    </row>
    <row r="31" spans="1:16" s="92" customFormat="1" ht="12" thickBot="1" x14ac:dyDescent="0.3">
      <c r="A31" s="63"/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4"/>
      <c r="N31" s="64"/>
      <c r="O31" s="64"/>
      <c r="P31" s="66"/>
    </row>
    <row r="32" spans="1:16" ht="20.25" customHeight="1" thickBot="1" x14ac:dyDescent="0.3">
      <c r="A32" s="132"/>
      <c r="B32" s="326" t="s">
        <v>142</v>
      </c>
      <c r="C32" s="326"/>
      <c r="D32" s="326"/>
      <c r="E32" s="2"/>
      <c r="F32" s="2"/>
      <c r="G32" s="131"/>
      <c r="H32" s="99" t="s">
        <v>143</v>
      </c>
      <c r="I32" s="2"/>
      <c r="J32" s="2"/>
      <c r="K32" s="131"/>
      <c r="L32" s="99" t="s">
        <v>144</v>
      </c>
      <c r="M32" s="10"/>
      <c r="N32" s="10"/>
      <c r="O32" s="10"/>
      <c r="P32" s="10"/>
    </row>
    <row r="33" spans="1:18" s="92" customFormat="1" ht="12" thickBot="1" x14ac:dyDescent="0.3">
      <c r="A33" s="63"/>
      <c r="B33" s="60"/>
      <c r="C33" s="61"/>
      <c r="D33" s="61"/>
      <c r="E33" s="61"/>
      <c r="F33" s="61"/>
      <c r="G33" s="65"/>
      <c r="H33" s="61"/>
      <c r="I33" s="61"/>
      <c r="J33" s="61"/>
      <c r="K33" s="61"/>
      <c r="L33" s="61"/>
      <c r="M33" s="60"/>
      <c r="N33" s="60"/>
      <c r="O33" s="60"/>
      <c r="P33" s="62"/>
    </row>
    <row r="34" spans="1:18" ht="20.25" customHeight="1" thickBot="1" x14ac:dyDescent="0.3">
      <c r="A34" s="132"/>
      <c r="B34" s="133" t="s">
        <v>36</v>
      </c>
      <c r="C34" s="3"/>
      <c r="D34" s="3"/>
      <c r="E34" s="3"/>
      <c r="F34" s="3"/>
      <c r="G34" s="131"/>
      <c r="H34" s="324" t="s">
        <v>227</v>
      </c>
      <c r="I34" s="212"/>
      <c r="J34" s="103"/>
      <c r="K34" s="103"/>
      <c r="L34" s="103"/>
      <c r="M34" s="104"/>
      <c r="N34" s="104"/>
      <c r="O34" s="104"/>
      <c r="P34" s="105"/>
    </row>
    <row r="35" spans="1:18" s="92" customFormat="1" ht="12" thickBot="1" x14ac:dyDescent="0.3">
      <c r="A35" s="63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7"/>
      <c r="M35" s="68"/>
      <c r="N35" s="68"/>
      <c r="O35" s="68"/>
      <c r="P35" s="69"/>
    </row>
    <row r="36" spans="1:18" ht="20.25" customHeight="1" thickBot="1" x14ac:dyDescent="0.3">
      <c r="A36" s="134"/>
      <c r="B36" s="135" t="s">
        <v>34</v>
      </c>
      <c r="C36" s="2"/>
      <c r="D36" s="2"/>
      <c r="E36" s="2"/>
      <c r="F36" s="2"/>
      <c r="G36" s="131"/>
      <c r="H36" s="325" t="s">
        <v>228</v>
      </c>
      <c r="I36" s="215"/>
      <c r="J36" s="40"/>
      <c r="K36" s="40"/>
      <c r="L36" s="41"/>
      <c r="M36" s="13"/>
      <c r="N36" s="13"/>
      <c r="O36" s="13"/>
      <c r="P36" s="14"/>
    </row>
    <row r="37" spans="1:18" s="92" customFormat="1" ht="12" thickBot="1" x14ac:dyDescent="0.3">
      <c r="A37" s="63"/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7"/>
      <c r="M37" s="68"/>
      <c r="N37" s="68"/>
      <c r="O37" s="68"/>
      <c r="P37" s="69"/>
    </row>
    <row r="38" spans="1:18" ht="20.25" customHeight="1" thickBot="1" x14ac:dyDescent="0.3">
      <c r="A38" s="132"/>
      <c r="B38" s="305" t="s">
        <v>60</v>
      </c>
      <c r="C38" s="307"/>
      <c r="D38" s="307"/>
      <c r="E38" s="307"/>
      <c r="F38" s="307"/>
      <c r="G38" s="307"/>
      <c r="H38" s="307"/>
      <c r="I38" s="36"/>
      <c r="J38" s="40"/>
      <c r="K38" s="40"/>
      <c r="L38" s="41"/>
      <c r="M38" s="13"/>
      <c r="N38" s="13"/>
      <c r="O38" s="13"/>
      <c r="P38" s="14"/>
    </row>
    <row r="39" spans="1:18" s="92" customFormat="1" ht="12" thickBot="1" x14ac:dyDescent="0.3">
      <c r="A39" s="63"/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7"/>
      <c r="M39" s="68"/>
      <c r="N39" s="68"/>
      <c r="O39" s="68"/>
      <c r="P39" s="69"/>
    </row>
    <row r="40" spans="1:18" ht="20.25" customHeight="1" thickBot="1" x14ac:dyDescent="0.3">
      <c r="A40" s="132"/>
      <c r="B40" s="305" t="s">
        <v>61</v>
      </c>
      <c r="C40" s="307"/>
      <c r="D40" s="307"/>
      <c r="E40" s="307"/>
      <c r="F40" s="307"/>
      <c r="G40" s="307"/>
      <c r="H40" s="307"/>
      <c r="I40" s="36"/>
      <c r="J40" s="40"/>
      <c r="K40" s="40"/>
      <c r="L40" s="40"/>
      <c r="M40" s="10"/>
      <c r="N40" s="10"/>
      <c r="O40" s="10"/>
      <c r="P40" s="11"/>
    </row>
    <row r="41" spans="1:18" s="92" customFormat="1" ht="12" customHeight="1" x14ac:dyDescent="0.25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2"/>
    </row>
    <row r="42" spans="1:18" ht="25.5" customHeight="1" x14ac:dyDescent="0.25">
      <c r="A42" s="300" t="s">
        <v>125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2"/>
      <c r="R42" s="1"/>
    </row>
    <row r="43" spans="1:18" x14ac:dyDescent="0.25">
      <c r="A43" s="405" t="s">
        <v>126</v>
      </c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7"/>
      <c r="R43" s="1"/>
    </row>
    <row r="44" spans="1:18" ht="39" customHeight="1" x14ac:dyDescent="0.25">
      <c r="A44" s="376"/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8"/>
      <c r="R44" s="91"/>
    </row>
    <row r="45" spans="1:18" ht="39" customHeight="1" x14ac:dyDescent="0.25">
      <c r="A45" s="376"/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8"/>
      <c r="R45" s="1"/>
    </row>
    <row r="46" spans="1:18" ht="39" customHeight="1" x14ac:dyDescent="0.25">
      <c r="A46" s="379"/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1"/>
    </row>
    <row r="47" spans="1:18" x14ac:dyDescent="0.25">
      <c r="A47" s="405" t="s">
        <v>127</v>
      </c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7"/>
      <c r="R47" s="1"/>
    </row>
    <row r="48" spans="1:18" ht="34.15" customHeight="1" x14ac:dyDescent="0.25">
      <c r="A48" s="376"/>
      <c r="B48" s="377"/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8"/>
      <c r="R48" s="91"/>
    </row>
    <row r="49" spans="1:18" ht="34.15" customHeight="1" x14ac:dyDescent="0.25">
      <c r="A49" s="376"/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8"/>
      <c r="R49" s="1"/>
    </row>
    <row r="50" spans="1:18" ht="34.15" customHeight="1" x14ac:dyDescent="0.25">
      <c r="A50" s="379"/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1"/>
      <c r="R50" s="1"/>
    </row>
    <row r="51" spans="1:18" x14ac:dyDescent="0.25">
      <c r="A51" s="408" t="s">
        <v>128</v>
      </c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10"/>
      <c r="R51" s="1"/>
    </row>
    <row r="52" spans="1:18" ht="23.25" customHeight="1" x14ac:dyDescent="0.25">
      <c r="A52" s="376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8"/>
      <c r="R52" s="91"/>
    </row>
    <row r="53" spans="1:18" ht="23.25" customHeight="1" x14ac:dyDescent="0.25">
      <c r="A53" s="376"/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8"/>
      <c r="R53" s="1"/>
    </row>
    <row r="54" spans="1:18" ht="23.25" customHeight="1" x14ac:dyDescent="0.25">
      <c r="A54" s="376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8"/>
      <c r="R54" s="1"/>
    </row>
    <row r="55" spans="1:18" ht="23.25" customHeight="1" x14ac:dyDescent="0.25">
      <c r="A55" s="376"/>
      <c r="B55" s="377"/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8"/>
    </row>
    <row r="56" spans="1:18" ht="23.25" customHeight="1" x14ac:dyDescent="0.25">
      <c r="A56" s="379"/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1"/>
    </row>
    <row r="57" spans="1:18" ht="14.65" customHeight="1" x14ac:dyDescent="0.25">
      <c r="A57" s="400" t="s">
        <v>146</v>
      </c>
      <c r="B57" s="401"/>
      <c r="C57" s="401"/>
      <c r="D57" s="401"/>
      <c r="E57" s="401"/>
      <c r="F57" s="401"/>
      <c r="G57" s="401"/>
      <c r="H57" s="401"/>
      <c r="I57" s="401"/>
      <c r="J57" s="401"/>
      <c r="K57" s="402"/>
      <c r="L57" s="303" t="s">
        <v>38</v>
      </c>
      <c r="M57" s="303"/>
      <c r="N57" s="303"/>
      <c r="O57" s="303"/>
      <c r="P57" s="303"/>
    </row>
    <row r="58" spans="1:18" ht="15.75" customHeight="1" x14ac:dyDescent="0.25">
      <c r="A58" s="388">
        <f>'MEMORIA DE CALCULO'!I166</f>
        <v>0</v>
      </c>
      <c r="B58" s="389"/>
      <c r="C58" s="389"/>
      <c r="D58" s="389"/>
      <c r="E58" s="389"/>
      <c r="F58" s="389"/>
      <c r="G58" s="389"/>
      <c r="H58" s="389"/>
      <c r="I58" s="389"/>
      <c r="J58" s="389"/>
      <c r="K58" s="390"/>
      <c r="L58" s="304" t="s">
        <v>39</v>
      </c>
      <c r="M58" s="304"/>
      <c r="N58" s="304"/>
      <c r="O58" s="304" t="s">
        <v>40</v>
      </c>
      <c r="P58" s="304"/>
    </row>
    <row r="59" spans="1:18" ht="15.75" customHeight="1" x14ac:dyDescent="0.25">
      <c r="A59" s="388"/>
      <c r="B59" s="389"/>
      <c r="C59" s="389"/>
      <c r="D59" s="389"/>
      <c r="E59" s="389"/>
      <c r="F59" s="389"/>
      <c r="G59" s="389"/>
      <c r="H59" s="389"/>
      <c r="I59" s="389"/>
      <c r="J59" s="389"/>
      <c r="K59" s="390"/>
      <c r="L59" s="310" t="s">
        <v>147</v>
      </c>
      <c r="M59" s="311"/>
      <c r="N59" s="312"/>
      <c r="O59" s="310" t="s">
        <v>147</v>
      </c>
      <c r="P59" s="312"/>
    </row>
    <row r="60" spans="1:18" x14ac:dyDescent="0.25">
      <c r="A60" s="388"/>
      <c r="B60" s="389"/>
      <c r="C60" s="389"/>
      <c r="D60" s="389"/>
      <c r="E60" s="389"/>
      <c r="F60" s="389"/>
      <c r="G60" s="389"/>
      <c r="H60" s="389"/>
      <c r="I60" s="389"/>
      <c r="J60" s="389"/>
      <c r="K60" s="390"/>
      <c r="L60" s="313"/>
      <c r="M60" s="314"/>
      <c r="N60" s="315"/>
      <c r="O60" s="313"/>
      <c r="P60" s="315"/>
    </row>
    <row r="61" spans="1:18" x14ac:dyDescent="0.25">
      <c r="A61" s="391"/>
      <c r="B61" s="392"/>
      <c r="C61" s="392"/>
      <c r="D61" s="392"/>
      <c r="E61" s="392"/>
      <c r="F61" s="392"/>
      <c r="G61" s="392"/>
      <c r="H61" s="392"/>
      <c r="I61" s="392"/>
      <c r="J61" s="392"/>
      <c r="K61" s="393"/>
      <c r="L61" s="316"/>
      <c r="M61" s="317"/>
      <c r="N61" s="318"/>
      <c r="O61" s="316"/>
      <c r="P61" s="318"/>
    </row>
    <row r="62" spans="1:18" ht="35.25" customHeight="1" x14ac:dyDescent="0.25">
      <c r="A62" s="319" t="s">
        <v>129</v>
      </c>
      <c r="B62" s="320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2"/>
    </row>
    <row r="63" spans="1:18" ht="22.15" customHeight="1" x14ac:dyDescent="0.25">
      <c r="A63" s="327"/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9"/>
    </row>
    <row r="64" spans="1:18" ht="22.15" customHeight="1" x14ac:dyDescent="0.25">
      <c r="A64" s="330"/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2"/>
    </row>
    <row r="65" spans="1:16" ht="22.15" customHeight="1" x14ac:dyDescent="0.25">
      <c r="A65" s="330"/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2"/>
    </row>
    <row r="66" spans="1:16" ht="22.15" customHeight="1" x14ac:dyDescent="0.25">
      <c r="A66" s="333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5"/>
    </row>
    <row r="67" spans="1:16" ht="28.15" customHeight="1" x14ac:dyDescent="0.25">
      <c r="A67" s="323" t="s">
        <v>130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</row>
    <row r="68" spans="1:16" ht="30.4" customHeight="1" x14ac:dyDescent="0.25">
      <c r="A68" s="419"/>
      <c r="B68" s="420"/>
      <c r="C68" s="420"/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421"/>
    </row>
    <row r="69" spans="1:16" ht="30.4" customHeight="1" x14ac:dyDescent="0.25">
      <c r="A69" s="422"/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4"/>
    </row>
    <row r="70" spans="1:16" ht="30.4" customHeight="1" x14ac:dyDescent="0.25">
      <c r="A70" s="425"/>
      <c r="B70" s="426"/>
      <c r="C70" s="426"/>
      <c r="D70" s="426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7"/>
    </row>
    <row r="71" spans="1:16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</row>
    <row r="72" spans="1:16" ht="11.65" customHeight="1" x14ac:dyDescent="0.25">
      <c r="A72" s="382" t="s">
        <v>41</v>
      </c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4"/>
    </row>
    <row r="73" spans="1:16" ht="11.65" customHeight="1" x14ac:dyDescent="0.25">
      <c r="A73" s="385"/>
      <c r="B73" s="386"/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7"/>
    </row>
    <row r="74" spans="1:16" ht="15.75" customHeight="1" x14ac:dyDescent="0.25">
      <c r="A74" s="308" t="s">
        <v>0</v>
      </c>
      <c r="B74" s="308"/>
      <c r="C74" s="309" t="s">
        <v>1</v>
      </c>
      <c r="D74" s="309"/>
      <c r="E74" s="336" t="s">
        <v>44</v>
      </c>
      <c r="F74" s="337"/>
      <c r="G74" s="337"/>
      <c r="H74" s="337"/>
      <c r="I74" s="337"/>
      <c r="J74" s="337"/>
      <c r="K74" s="337"/>
      <c r="L74" s="338"/>
      <c r="M74" s="344" t="s">
        <v>2</v>
      </c>
      <c r="N74" s="344"/>
      <c r="O74" s="342" t="s">
        <v>42</v>
      </c>
      <c r="P74" s="342" t="s">
        <v>43</v>
      </c>
    </row>
    <row r="75" spans="1:16" ht="15.75" customHeight="1" x14ac:dyDescent="0.25">
      <c r="A75" s="308"/>
      <c r="B75" s="308"/>
      <c r="C75" s="309"/>
      <c r="D75" s="309"/>
      <c r="E75" s="339"/>
      <c r="F75" s="340"/>
      <c r="G75" s="340"/>
      <c r="H75" s="340"/>
      <c r="I75" s="340"/>
      <c r="J75" s="340"/>
      <c r="K75" s="340"/>
      <c r="L75" s="341"/>
      <c r="M75" s="43" t="s">
        <v>45</v>
      </c>
      <c r="N75" s="43" t="s">
        <v>46</v>
      </c>
      <c r="O75" s="343"/>
      <c r="P75" s="343"/>
    </row>
    <row r="76" spans="1:16" ht="78.75" x14ac:dyDescent="0.25">
      <c r="A76" s="369"/>
      <c r="B76" s="369"/>
      <c r="C76" s="369"/>
      <c r="D76" s="369"/>
      <c r="E76" s="373" t="s">
        <v>148</v>
      </c>
      <c r="F76" s="374"/>
      <c r="G76" s="374"/>
      <c r="H76" s="374"/>
      <c r="I76" s="374"/>
      <c r="J76" s="374"/>
      <c r="K76" s="374"/>
      <c r="L76" s="375"/>
      <c r="M76" s="70" t="s">
        <v>149</v>
      </c>
      <c r="N76" s="71"/>
      <c r="O76" s="72" t="s">
        <v>150</v>
      </c>
      <c r="P76" s="72" t="s">
        <v>151</v>
      </c>
    </row>
    <row r="77" spans="1:16" ht="15.75" x14ac:dyDescent="0.25">
      <c r="A77" s="369"/>
      <c r="B77" s="369"/>
      <c r="C77" s="369"/>
      <c r="D77" s="369"/>
      <c r="E77" s="362"/>
      <c r="F77" s="363"/>
      <c r="G77" s="363"/>
      <c r="H77" s="363"/>
      <c r="I77" s="363"/>
      <c r="J77" s="363"/>
      <c r="K77" s="363"/>
      <c r="L77" s="364"/>
      <c r="M77" s="15"/>
      <c r="N77" s="15"/>
      <c r="O77" s="46"/>
      <c r="P77" s="15"/>
    </row>
    <row r="78" spans="1:16" ht="15.75" x14ac:dyDescent="0.25">
      <c r="A78" s="369"/>
      <c r="B78" s="369"/>
      <c r="C78" s="369"/>
      <c r="D78" s="369"/>
      <c r="E78" s="362"/>
      <c r="F78" s="363"/>
      <c r="G78" s="363"/>
      <c r="H78" s="363"/>
      <c r="I78" s="363"/>
      <c r="J78" s="363"/>
      <c r="K78" s="363"/>
      <c r="L78" s="364"/>
      <c r="M78" s="15"/>
      <c r="N78" s="15"/>
      <c r="O78" s="46"/>
      <c r="P78" s="15"/>
    </row>
    <row r="79" spans="1:16" ht="15.75" x14ac:dyDescent="0.25">
      <c r="A79" s="369"/>
      <c r="B79" s="369"/>
      <c r="C79" s="369"/>
      <c r="D79" s="369"/>
      <c r="E79" s="362"/>
      <c r="F79" s="363"/>
      <c r="G79" s="363"/>
      <c r="H79" s="363"/>
      <c r="I79" s="363"/>
      <c r="J79" s="363"/>
      <c r="K79" s="363"/>
      <c r="L79" s="364"/>
      <c r="M79" s="15"/>
      <c r="N79" s="15"/>
      <c r="O79" s="46"/>
      <c r="P79" s="15"/>
    </row>
    <row r="80" spans="1:16" ht="15.75" x14ac:dyDescent="0.25">
      <c r="A80" s="369"/>
      <c r="B80" s="369"/>
      <c r="C80" s="369"/>
      <c r="D80" s="369"/>
      <c r="E80" s="362"/>
      <c r="F80" s="363"/>
      <c r="G80" s="363"/>
      <c r="H80" s="363"/>
      <c r="I80" s="363"/>
      <c r="J80" s="363"/>
      <c r="K80" s="363"/>
      <c r="L80" s="364"/>
      <c r="M80" s="15"/>
      <c r="N80" s="15"/>
      <c r="O80" s="46"/>
      <c r="P80" s="15"/>
    </row>
    <row r="81" spans="1:31" ht="15.75" x14ac:dyDescent="0.25">
      <c r="A81" s="369"/>
      <c r="B81" s="369"/>
      <c r="C81" s="369"/>
      <c r="D81" s="369"/>
      <c r="E81" s="362"/>
      <c r="F81" s="363"/>
      <c r="G81" s="363"/>
      <c r="H81" s="363"/>
      <c r="I81" s="363"/>
      <c r="J81" s="363"/>
      <c r="K81" s="363"/>
      <c r="L81" s="364"/>
      <c r="M81" s="15"/>
      <c r="N81" s="15"/>
      <c r="O81" s="46"/>
      <c r="P81" s="15"/>
    </row>
    <row r="82" spans="1:31" ht="15.75" x14ac:dyDescent="0.25">
      <c r="A82" s="369"/>
      <c r="B82" s="369"/>
      <c r="C82" s="369"/>
      <c r="D82" s="369"/>
      <c r="E82" s="362"/>
      <c r="F82" s="363"/>
      <c r="G82" s="363"/>
      <c r="H82" s="363"/>
      <c r="I82" s="363"/>
      <c r="J82" s="363"/>
      <c r="K82" s="363"/>
      <c r="L82" s="364"/>
      <c r="M82" s="15"/>
      <c r="N82" s="15"/>
      <c r="O82" s="46"/>
      <c r="P82" s="15"/>
    </row>
    <row r="83" spans="1:31" ht="15.75" x14ac:dyDescent="0.25">
      <c r="A83" s="16"/>
      <c r="B83" s="16"/>
      <c r="C83" s="16"/>
      <c r="D83" s="16"/>
      <c r="E83" s="16"/>
      <c r="F83" s="35"/>
      <c r="G83" s="35"/>
      <c r="H83" s="35"/>
      <c r="I83" s="35"/>
      <c r="J83" s="35"/>
      <c r="K83" s="35"/>
      <c r="L83" s="35"/>
      <c r="M83" s="35"/>
      <c r="N83" s="35"/>
      <c r="O83" s="16"/>
      <c r="P83" s="16"/>
    </row>
    <row r="84" spans="1:31" ht="22.5" customHeight="1" x14ac:dyDescent="0.25">
      <c r="A84" s="284" t="s">
        <v>75</v>
      </c>
      <c r="B84" s="284"/>
      <c r="C84" s="284"/>
      <c r="D84" s="284"/>
      <c r="E84" s="284"/>
      <c r="F84" s="284"/>
      <c r="G84" s="284"/>
      <c r="H84" s="284"/>
      <c r="I84" s="49"/>
    </row>
    <row r="85" spans="1:31" ht="13.5" customHeight="1" x14ac:dyDescent="0.25"/>
    <row r="86" spans="1:31" ht="25.5" customHeight="1" x14ac:dyDescent="0.25">
      <c r="A86" s="285" t="s">
        <v>64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7"/>
      <c r="L86" s="357" t="s">
        <v>65</v>
      </c>
      <c r="M86" s="358"/>
      <c r="N86" s="358"/>
      <c r="O86" s="358"/>
      <c r="P86" s="359"/>
    </row>
    <row r="87" spans="1:31" ht="25.15" customHeight="1" x14ac:dyDescent="0.25">
      <c r="A87" s="428" t="s">
        <v>66</v>
      </c>
      <c r="B87" s="429"/>
      <c r="C87" s="429"/>
      <c r="D87" s="429"/>
      <c r="E87" s="429"/>
      <c r="F87" s="429"/>
      <c r="G87" s="429"/>
      <c r="H87" s="429"/>
      <c r="I87" s="430"/>
      <c r="J87" s="367" t="s">
        <v>67</v>
      </c>
      <c r="K87" s="368"/>
      <c r="L87" s="100" t="s">
        <v>68</v>
      </c>
      <c r="M87" s="278" t="s">
        <v>69</v>
      </c>
      <c r="N87" s="279"/>
      <c r="O87" s="367" t="s">
        <v>70</v>
      </c>
      <c r="P87" s="368"/>
    </row>
    <row r="88" spans="1:31" ht="20.100000000000001" customHeight="1" x14ac:dyDescent="0.25">
      <c r="A88" s="168"/>
      <c r="B88" s="272"/>
      <c r="C88" s="272"/>
      <c r="D88" s="272"/>
      <c r="E88" s="272"/>
      <c r="F88" s="272"/>
      <c r="G88" s="272"/>
      <c r="H88" s="272"/>
      <c r="I88" s="169"/>
      <c r="J88" s="168"/>
      <c r="K88" s="169"/>
      <c r="L88" s="37"/>
      <c r="M88" s="365"/>
      <c r="N88" s="366"/>
      <c r="O88" s="365">
        <f>L88*M88</f>
        <v>0</v>
      </c>
      <c r="P88" s="366"/>
    </row>
    <row r="89" spans="1:31" ht="20.100000000000001" customHeight="1" x14ac:dyDescent="0.25">
      <c r="A89" s="168"/>
      <c r="B89" s="272"/>
      <c r="C89" s="272"/>
      <c r="D89" s="272"/>
      <c r="E89" s="272"/>
      <c r="F89" s="272"/>
      <c r="G89" s="272"/>
      <c r="H89" s="272"/>
      <c r="I89" s="169"/>
      <c r="J89" s="168"/>
      <c r="K89" s="169"/>
      <c r="L89" s="37"/>
      <c r="M89" s="365"/>
      <c r="N89" s="366"/>
      <c r="O89" s="365">
        <f t="shared" ref="O89:O91" si="0">L89*M89</f>
        <v>0</v>
      </c>
      <c r="P89" s="366"/>
      <c r="AE89" s="93"/>
    </row>
    <row r="90" spans="1:31" ht="20.100000000000001" customHeight="1" x14ac:dyDescent="0.25">
      <c r="A90" s="168"/>
      <c r="B90" s="272"/>
      <c r="C90" s="272"/>
      <c r="D90" s="272"/>
      <c r="E90" s="272"/>
      <c r="F90" s="272"/>
      <c r="G90" s="272"/>
      <c r="H90" s="272"/>
      <c r="I90" s="169"/>
      <c r="J90" s="168"/>
      <c r="K90" s="169"/>
      <c r="L90" s="37"/>
      <c r="M90" s="365"/>
      <c r="N90" s="366"/>
      <c r="O90" s="365">
        <f t="shared" si="0"/>
        <v>0</v>
      </c>
      <c r="P90" s="366"/>
      <c r="Q90" s="94"/>
    </row>
    <row r="91" spans="1:31" ht="20.100000000000001" customHeight="1" x14ac:dyDescent="0.25">
      <c r="A91" s="168"/>
      <c r="B91" s="272"/>
      <c r="C91" s="272"/>
      <c r="D91" s="272"/>
      <c r="E91" s="272"/>
      <c r="F91" s="272"/>
      <c r="G91" s="272"/>
      <c r="H91" s="272"/>
      <c r="I91" s="169"/>
      <c r="J91" s="168"/>
      <c r="K91" s="169"/>
      <c r="L91" s="37"/>
      <c r="M91" s="365"/>
      <c r="N91" s="366"/>
      <c r="O91" s="365">
        <f t="shared" si="0"/>
        <v>0</v>
      </c>
      <c r="P91" s="366"/>
      <c r="Q91" s="94"/>
    </row>
    <row r="92" spans="1:31" ht="20.100000000000001" customHeight="1" x14ac:dyDescent="0.25">
      <c r="A92" s="357" t="s">
        <v>71</v>
      </c>
      <c r="B92" s="358"/>
      <c r="C92" s="358"/>
      <c r="D92" s="358"/>
      <c r="E92" s="358"/>
      <c r="F92" s="358"/>
      <c r="G92" s="358"/>
      <c r="H92" s="358"/>
      <c r="I92" s="358"/>
      <c r="J92" s="358"/>
      <c r="K92" s="359"/>
      <c r="L92" s="50"/>
      <c r="M92" s="370">
        <f>SUM(M88:N91)</f>
        <v>0</v>
      </c>
      <c r="N92" s="371"/>
      <c r="O92" s="370">
        <f>SUM(O88:P91)</f>
        <v>0</v>
      </c>
      <c r="P92" s="371"/>
      <c r="Q92" s="95"/>
    </row>
    <row r="93" spans="1:31" ht="25.5" customHeight="1" x14ac:dyDescent="0.25">
      <c r="O93" s="372"/>
      <c r="P93" s="372"/>
      <c r="R93" s="95"/>
      <c r="S93" s="94"/>
    </row>
    <row r="94" spans="1:31" ht="25.5" customHeight="1" x14ac:dyDescent="0.25">
      <c r="A94" s="284" t="s">
        <v>280</v>
      </c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S94" s="94"/>
    </row>
    <row r="95" spans="1:31" ht="15.75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</row>
    <row r="96" spans="1:31" ht="25.5" customHeight="1" x14ac:dyDescent="0.25">
      <c r="A96" s="244" t="s">
        <v>281</v>
      </c>
      <c r="B96" s="347"/>
      <c r="C96" s="347"/>
      <c r="D96" s="347"/>
      <c r="E96" s="347"/>
      <c r="F96" s="347"/>
      <c r="G96" s="347"/>
      <c r="H96" s="347"/>
      <c r="I96" s="347"/>
      <c r="J96" s="347"/>
      <c r="K96" s="347"/>
      <c r="L96" s="347"/>
      <c r="M96" s="347"/>
      <c r="N96" s="347"/>
      <c r="O96" s="347"/>
      <c r="P96" s="245"/>
    </row>
    <row r="97" spans="1:16" ht="20.100000000000001" customHeight="1" x14ac:dyDescent="0.25">
      <c r="A97" s="168" t="s">
        <v>72</v>
      </c>
      <c r="B97" s="169"/>
      <c r="C97" s="186" t="s">
        <v>152</v>
      </c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8"/>
      <c r="O97" s="179">
        <f>O92*2%</f>
        <v>0</v>
      </c>
      <c r="P97" s="180"/>
    </row>
    <row r="98" spans="1:16" ht="20.100000000000001" customHeight="1" x14ac:dyDescent="0.25">
      <c r="A98" s="168" t="s">
        <v>73</v>
      </c>
      <c r="B98" s="169"/>
      <c r="C98" s="189" t="s">
        <v>275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1"/>
      <c r="O98" s="179">
        <f>O92*11%</f>
        <v>0</v>
      </c>
      <c r="P98" s="180"/>
    </row>
    <row r="99" spans="1:16" ht="20.100000000000001" customHeight="1" x14ac:dyDescent="0.25">
      <c r="A99" s="168" t="s">
        <v>74</v>
      </c>
      <c r="B99" s="169"/>
      <c r="C99" s="186" t="s">
        <v>153</v>
      </c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8"/>
      <c r="O99" s="179">
        <f>O92*5%</f>
        <v>0</v>
      </c>
      <c r="P99" s="180"/>
    </row>
    <row r="100" spans="1:16" ht="25.5" customHeight="1" x14ac:dyDescent="0.25">
      <c r="A100" s="244" t="s">
        <v>71</v>
      </c>
      <c r="B100" s="347"/>
      <c r="C100" s="347"/>
      <c r="D100" s="347"/>
      <c r="E100" s="347"/>
      <c r="F100" s="347"/>
      <c r="G100" s="347"/>
      <c r="H100" s="347"/>
      <c r="I100" s="347"/>
      <c r="J100" s="347"/>
      <c r="K100" s="347"/>
      <c r="L100" s="347"/>
      <c r="M100" s="347"/>
      <c r="N100" s="245"/>
      <c r="O100" s="181">
        <f>O97+O98+O99</f>
        <v>0</v>
      </c>
      <c r="P100" s="182"/>
    </row>
    <row r="101" spans="1:16" ht="15.75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6" ht="25.5" customHeight="1" x14ac:dyDescent="0.25">
      <c r="A102" s="284" t="s">
        <v>76</v>
      </c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49"/>
      <c r="N102" s="49"/>
    </row>
    <row r="103" spans="1:16" ht="15.75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</row>
    <row r="104" spans="1:16" ht="25.5" customHeight="1" x14ac:dyDescent="0.25">
      <c r="A104" s="360" t="s">
        <v>154</v>
      </c>
      <c r="B104" s="360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1">
        <f>O92-O100</f>
        <v>0</v>
      </c>
      <c r="P104" s="361"/>
    </row>
    <row r="105" spans="1:16" x14ac:dyDescent="0.25">
      <c r="A105" s="360"/>
      <c r="B105" s="360"/>
      <c r="C105" s="360"/>
      <c r="D105" s="360"/>
      <c r="E105" s="360"/>
      <c r="F105" s="360"/>
      <c r="G105" s="360"/>
      <c r="H105" s="360"/>
      <c r="I105" s="360"/>
      <c r="J105" s="360"/>
      <c r="K105" s="360"/>
      <c r="L105" s="360"/>
      <c r="M105" s="360"/>
      <c r="N105" s="360"/>
      <c r="O105" s="361"/>
      <c r="P105" s="361"/>
    </row>
    <row r="106" spans="1:16" ht="15.75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9"/>
      <c r="P106" s="29"/>
    </row>
    <row r="107" spans="1:16" ht="25.5" customHeight="1" x14ac:dyDescent="0.25">
      <c r="A107" s="284" t="s">
        <v>155</v>
      </c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</row>
    <row r="108" spans="1:16" s="96" customFormat="1" ht="15.75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1"/>
      <c r="P108" s="31"/>
    </row>
    <row r="109" spans="1:16" ht="25.5" customHeight="1" x14ac:dyDescent="0.25">
      <c r="A109" s="345" t="s">
        <v>77</v>
      </c>
      <c r="B109" s="352"/>
      <c r="C109" s="352"/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46"/>
      <c r="O109" s="418" t="s">
        <v>3</v>
      </c>
      <c r="P109" s="418"/>
    </row>
    <row r="110" spans="1:16" s="31" customFormat="1" x14ac:dyDescent="0.25">
      <c r="A110" s="345" t="s">
        <v>78</v>
      </c>
      <c r="B110" s="346"/>
      <c r="C110" s="348" t="s">
        <v>66</v>
      </c>
      <c r="D110" s="348"/>
      <c r="E110" s="348"/>
      <c r="F110" s="348"/>
      <c r="G110" s="348"/>
      <c r="H110" s="348"/>
      <c r="I110" s="348"/>
      <c r="J110" s="348"/>
      <c r="K110" s="348"/>
      <c r="L110" s="348"/>
      <c r="M110" s="348"/>
      <c r="N110" s="348"/>
      <c r="O110" s="418"/>
      <c r="P110" s="418"/>
    </row>
    <row r="111" spans="1:16" x14ac:dyDescent="0.25">
      <c r="A111" s="345" t="s">
        <v>87</v>
      </c>
      <c r="B111" s="346"/>
      <c r="C111" s="354" t="s">
        <v>79</v>
      </c>
      <c r="D111" s="355"/>
      <c r="E111" s="355"/>
      <c r="F111" s="355"/>
      <c r="G111" s="355"/>
      <c r="H111" s="355"/>
      <c r="I111" s="355"/>
      <c r="J111" s="355"/>
      <c r="K111" s="355"/>
      <c r="L111" s="355"/>
      <c r="M111" s="355"/>
      <c r="N111" s="355"/>
      <c r="O111" s="355"/>
      <c r="P111" s="356"/>
    </row>
    <row r="112" spans="1:16" ht="25.5" customHeight="1" x14ac:dyDescent="0.25">
      <c r="A112" s="168" t="s">
        <v>94</v>
      </c>
      <c r="B112" s="169"/>
      <c r="C112" s="174" t="s">
        <v>156</v>
      </c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3">
        <f>'MEMORIA DE CALCULO'!I16</f>
        <v>0</v>
      </c>
      <c r="P112" s="173"/>
    </row>
    <row r="113" spans="1:16" ht="25.5" customHeight="1" x14ac:dyDescent="0.25">
      <c r="A113" s="168" t="s">
        <v>95</v>
      </c>
      <c r="B113" s="169"/>
      <c r="C113" s="174" t="s">
        <v>80</v>
      </c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3">
        <f>'MEMORIA DE CALCULO'!I23</f>
        <v>0</v>
      </c>
      <c r="P113" s="173"/>
    </row>
    <row r="114" spans="1:16" ht="25.5" customHeight="1" x14ac:dyDescent="0.25">
      <c r="A114" s="168" t="s">
        <v>96</v>
      </c>
      <c r="B114" s="169"/>
      <c r="C114" s="174" t="s">
        <v>81</v>
      </c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353">
        <f>'MEMORIA DE CALCULO'!I40</f>
        <v>0</v>
      </c>
      <c r="P114" s="353"/>
    </row>
    <row r="115" spans="1:16" ht="25.5" customHeight="1" x14ac:dyDescent="0.25">
      <c r="A115" s="168" t="s">
        <v>97</v>
      </c>
      <c r="B115" s="169"/>
      <c r="C115" s="174" t="s">
        <v>82</v>
      </c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3">
        <f>'MEMORIA DE CALCULO'!I59</f>
        <v>0</v>
      </c>
      <c r="P115" s="173"/>
    </row>
    <row r="116" spans="1:16" ht="25.5" customHeight="1" x14ac:dyDescent="0.25">
      <c r="A116" s="168" t="s">
        <v>98</v>
      </c>
      <c r="B116" s="169"/>
      <c r="C116" s="174" t="s">
        <v>83</v>
      </c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3">
        <f>'MEMORIA DE CALCULO'!I67</f>
        <v>0</v>
      </c>
      <c r="P116" s="173"/>
    </row>
    <row r="117" spans="1:16" ht="25.5" customHeight="1" x14ac:dyDescent="0.25">
      <c r="A117" s="168" t="s">
        <v>99</v>
      </c>
      <c r="B117" s="169"/>
      <c r="C117" s="174" t="s">
        <v>84</v>
      </c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3">
        <f>'MEMORIA DE CALCULO'!I74</f>
        <v>0</v>
      </c>
      <c r="P117" s="173"/>
    </row>
    <row r="118" spans="1:16" ht="25.5" customHeight="1" x14ac:dyDescent="0.25">
      <c r="A118" s="168" t="s">
        <v>100</v>
      </c>
      <c r="B118" s="169"/>
      <c r="C118" s="170" t="s">
        <v>256</v>
      </c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2"/>
      <c r="O118" s="173">
        <f>'MEMORIA DE CALCULO'!I83</f>
        <v>0</v>
      </c>
      <c r="P118" s="173"/>
    </row>
    <row r="119" spans="1:16" ht="19.5" customHeight="1" x14ac:dyDescent="0.25">
      <c r="A119" s="168" t="s">
        <v>101</v>
      </c>
      <c r="B119" s="169"/>
      <c r="C119" s="174" t="s">
        <v>85</v>
      </c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3">
        <f>'MEMORIA DE CALCULO'!I91</f>
        <v>0</v>
      </c>
      <c r="P119" s="173"/>
    </row>
    <row r="120" spans="1:16" ht="19.5" customHeight="1" x14ac:dyDescent="0.25">
      <c r="A120" s="168" t="s">
        <v>103</v>
      </c>
      <c r="B120" s="169"/>
      <c r="C120" s="174" t="s">
        <v>257</v>
      </c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3">
        <f>'MEMORIA DE CALCULO'!I107</f>
        <v>0</v>
      </c>
      <c r="P120" s="173"/>
    </row>
    <row r="121" spans="1:16" ht="19.5" customHeight="1" x14ac:dyDescent="0.25">
      <c r="A121" s="168" t="s">
        <v>102</v>
      </c>
      <c r="B121" s="169"/>
      <c r="C121" s="186" t="s">
        <v>258</v>
      </c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8"/>
      <c r="O121" s="173">
        <f>'MEMORIA DE CALCULO'!I115</f>
        <v>0</v>
      </c>
      <c r="P121" s="173">
        <f>'MEMORIA DE CALCULO'!I115</f>
        <v>0</v>
      </c>
    </row>
    <row r="122" spans="1:16" ht="19.5" customHeight="1" x14ac:dyDescent="0.25">
      <c r="A122" s="168" t="s">
        <v>248</v>
      </c>
      <c r="B122" s="169"/>
      <c r="C122" s="174" t="s">
        <v>259</v>
      </c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3">
        <f>'MEMORIA DE CALCULO'!I123</f>
        <v>0</v>
      </c>
      <c r="P122" s="173"/>
    </row>
    <row r="123" spans="1:16" ht="25.5" customHeight="1" x14ac:dyDescent="0.25">
      <c r="A123" s="345" t="s">
        <v>89</v>
      </c>
      <c r="B123" s="346"/>
      <c r="C123" s="349" t="s">
        <v>88</v>
      </c>
      <c r="D123" s="350"/>
      <c r="E123" s="350"/>
      <c r="F123" s="350"/>
      <c r="G123" s="350"/>
      <c r="H123" s="350"/>
      <c r="I123" s="350"/>
      <c r="J123" s="350"/>
      <c r="K123" s="350"/>
      <c r="L123" s="350"/>
      <c r="M123" s="350"/>
      <c r="N123" s="350"/>
      <c r="O123" s="350"/>
      <c r="P123" s="351"/>
    </row>
    <row r="124" spans="1:16" ht="25.5" customHeight="1" x14ac:dyDescent="0.25">
      <c r="A124" s="168" t="s">
        <v>90</v>
      </c>
      <c r="B124" s="169"/>
      <c r="C124" s="186" t="s">
        <v>86</v>
      </c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8"/>
      <c r="O124" s="179">
        <f>'MEMORIA DE CALCULO'!I148</f>
        <v>0</v>
      </c>
      <c r="P124" s="180"/>
    </row>
    <row r="125" spans="1:16" ht="25.5" customHeight="1" x14ac:dyDescent="0.25">
      <c r="A125" s="168" t="s">
        <v>91</v>
      </c>
      <c r="B125" s="169"/>
      <c r="C125" s="186" t="s">
        <v>92</v>
      </c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8"/>
      <c r="O125" s="179">
        <f>'MEMORIA DE CALCULO'!I155</f>
        <v>0</v>
      </c>
      <c r="P125" s="180"/>
    </row>
    <row r="126" spans="1:16" ht="25.5" customHeight="1" x14ac:dyDescent="0.25">
      <c r="A126" s="244" t="s">
        <v>93</v>
      </c>
      <c r="B126" s="245"/>
      <c r="C126" s="183" t="s">
        <v>131</v>
      </c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5"/>
      <c r="O126" s="181">
        <f>SUM(O112:P125)</f>
        <v>0</v>
      </c>
      <c r="P126" s="182"/>
    </row>
    <row r="127" spans="1:16" ht="25.5" customHeight="1" x14ac:dyDescent="0.25">
      <c r="A127" s="244" t="s">
        <v>132</v>
      </c>
      <c r="B127" s="245"/>
      <c r="C127" s="183" t="s">
        <v>282</v>
      </c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5"/>
      <c r="O127" s="181">
        <f>O128+O129+O130</f>
        <v>0</v>
      </c>
      <c r="P127" s="182"/>
    </row>
    <row r="128" spans="1:16" ht="25.5" customHeight="1" x14ac:dyDescent="0.25">
      <c r="A128" s="168" t="s">
        <v>133</v>
      </c>
      <c r="B128" s="169"/>
      <c r="C128" s="186" t="s">
        <v>152</v>
      </c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8"/>
      <c r="O128" s="179">
        <f>'MEMORIA DE CALCULO'!I161</f>
        <v>0</v>
      </c>
      <c r="P128" s="180"/>
    </row>
    <row r="129" spans="1:16" ht="25.5" customHeight="1" x14ac:dyDescent="0.25">
      <c r="A129" s="168" t="s">
        <v>134</v>
      </c>
      <c r="B129" s="169"/>
      <c r="C129" s="189" t="s">
        <v>260</v>
      </c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1"/>
      <c r="O129" s="179">
        <f>'MEMORIA DE CALCULO'!I162</f>
        <v>0</v>
      </c>
      <c r="P129" s="180"/>
    </row>
    <row r="130" spans="1:16" ht="25.5" customHeight="1" x14ac:dyDescent="0.25">
      <c r="A130" s="168" t="s">
        <v>135</v>
      </c>
      <c r="B130" s="169"/>
      <c r="C130" s="186" t="s">
        <v>153</v>
      </c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8"/>
      <c r="O130" s="179">
        <f>'MEMORIA DE CALCULO'!I163</f>
        <v>0</v>
      </c>
      <c r="P130" s="180"/>
    </row>
    <row r="131" spans="1:16" ht="25.5" customHeight="1" x14ac:dyDescent="0.25">
      <c r="A131" s="244">
        <v>16</v>
      </c>
      <c r="B131" s="245"/>
      <c r="C131" s="194" t="s">
        <v>136</v>
      </c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6"/>
      <c r="O131" s="193">
        <f>O127+O126</f>
        <v>0</v>
      </c>
      <c r="P131" s="193"/>
    </row>
    <row r="132" spans="1:16" x14ac:dyDescent="0.25">
      <c r="A132" s="25"/>
      <c r="B132" s="25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78"/>
      <c r="P132" s="178"/>
    </row>
    <row r="133" spans="1:16" ht="25.5" customHeight="1" x14ac:dyDescent="0.25">
      <c r="A133" s="229" t="s">
        <v>104</v>
      </c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17"/>
    </row>
    <row r="134" spans="1:16" s="31" customFormat="1" ht="12.75" x14ac:dyDescent="0.25">
      <c r="A134" s="25"/>
      <c r="B134" s="25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  <c r="P134" s="27"/>
    </row>
    <row r="135" spans="1:16" ht="15.4" customHeight="1" x14ac:dyDescent="0.25">
      <c r="A135" s="230" t="s">
        <v>47</v>
      </c>
      <c r="B135" s="234" t="s">
        <v>48</v>
      </c>
      <c r="C135" s="235"/>
      <c r="D135" s="235"/>
      <c r="E135" s="235"/>
      <c r="F135" s="235"/>
      <c r="G135" s="235"/>
      <c r="H135" s="235"/>
      <c r="I135" s="235"/>
      <c r="J135" s="235"/>
      <c r="K135" s="235"/>
      <c r="L135" s="236"/>
      <c r="M135" s="234" t="s">
        <v>157</v>
      </c>
      <c r="N135" s="236"/>
      <c r="O135" s="242" t="s">
        <v>49</v>
      </c>
      <c r="P135" s="417" t="s">
        <v>50</v>
      </c>
    </row>
    <row r="136" spans="1:16" s="31" customFormat="1" ht="15.4" customHeight="1" x14ac:dyDescent="0.25">
      <c r="A136" s="230"/>
      <c r="B136" s="237"/>
      <c r="C136" s="238"/>
      <c r="D136" s="238"/>
      <c r="E136" s="238"/>
      <c r="F136" s="238"/>
      <c r="G136" s="238"/>
      <c r="H136" s="238"/>
      <c r="I136" s="238"/>
      <c r="J136" s="238"/>
      <c r="K136" s="238"/>
      <c r="L136" s="239"/>
      <c r="M136" s="237"/>
      <c r="N136" s="239"/>
      <c r="O136" s="243"/>
      <c r="P136" s="417"/>
    </row>
    <row r="137" spans="1:16" ht="20.100000000000001" customHeight="1" x14ac:dyDescent="0.25">
      <c r="A137" s="47">
        <v>1</v>
      </c>
      <c r="B137" s="300"/>
      <c r="C137" s="187"/>
      <c r="D137" s="187"/>
      <c r="E137" s="187"/>
      <c r="F137" s="187"/>
      <c r="G137" s="187"/>
      <c r="H137" s="187"/>
      <c r="I137" s="187"/>
      <c r="J137" s="187"/>
      <c r="K137" s="187"/>
      <c r="L137" s="188"/>
      <c r="M137" s="240"/>
      <c r="N137" s="241"/>
      <c r="O137" s="44"/>
      <c r="P137" s="167"/>
    </row>
    <row r="138" spans="1:16" ht="20.100000000000001" customHeight="1" x14ac:dyDescent="0.25">
      <c r="A138" s="47"/>
      <c r="B138" s="300"/>
      <c r="C138" s="187"/>
      <c r="D138" s="187"/>
      <c r="E138" s="187"/>
      <c r="F138" s="187"/>
      <c r="G138" s="187"/>
      <c r="H138" s="187"/>
      <c r="I138" s="187"/>
      <c r="J138" s="187"/>
      <c r="K138" s="187"/>
      <c r="L138" s="188"/>
      <c r="M138" s="240"/>
      <c r="N138" s="413"/>
      <c r="O138" s="44"/>
      <c r="P138" s="167"/>
    </row>
    <row r="139" spans="1:16" ht="20.100000000000001" customHeight="1" x14ac:dyDescent="0.25">
      <c r="A139" s="47"/>
      <c r="B139" s="300"/>
      <c r="C139" s="187"/>
      <c r="D139" s="187"/>
      <c r="E139" s="187"/>
      <c r="F139" s="187"/>
      <c r="G139" s="187"/>
      <c r="H139" s="187"/>
      <c r="I139" s="187"/>
      <c r="J139" s="187"/>
      <c r="K139" s="187"/>
      <c r="L139" s="188"/>
      <c r="M139" s="240"/>
      <c r="N139" s="413"/>
      <c r="O139" s="44"/>
      <c r="P139" s="167"/>
    </row>
    <row r="140" spans="1:16" ht="20.100000000000001" customHeight="1" x14ac:dyDescent="0.25">
      <c r="A140" s="47"/>
      <c r="B140" s="414" t="s">
        <v>272</v>
      </c>
      <c r="C140" s="415"/>
      <c r="D140" s="415"/>
      <c r="E140" s="415"/>
      <c r="F140" s="415"/>
      <c r="G140" s="415"/>
      <c r="H140" s="415"/>
      <c r="I140" s="415"/>
      <c r="J140" s="415"/>
      <c r="K140" s="415"/>
      <c r="L140" s="416"/>
      <c r="M140" s="240">
        <f>SUM(M137:N139)</f>
        <v>0</v>
      </c>
      <c r="N140" s="413"/>
      <c r="O140" s="44"/>
      <c r="P140" s="167"/>
    </row>
    <row r="141" spans="1:16" ht="20.100000000000001" customHeight="1" x14ac:dyDescent="0.25">
      <c r="A141" s="207" t="s">
        <v>51</v>
      </c>
      <c r="B141" s="208"/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9"/>
    </row>
    <row r="142" spans="1:16" s="106" customFormat="1" ht="20.100000000000001" customHeight="1" x14ac:dyDescent="0.25">
      <c r="A142" s="210" t="s">
        <v>252</v>
      </c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</row>
    <row r="143" spans="1:16" s="106" customFormat="1" ht="20.100000000000001" customHeight="1" x14ac:dyDescent="0.25">
      <c r="A143" s="210"/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</row>
    <row r="144" spans="1:16" s="106" customFormat="1" ht="20.100000000000001" customHeight="1" x14ac:dyDescent="0.25">
      <c r="A144" s="210"/>
      <c r="B144" s="210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</row>
    <row r="145" spans="1:16" ht="20.100000000000001" customHeight="1" x14ac:dyDescent="0.25">
      <c r="A145" s="18"/>
      <c r="B145" s="18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7"/>
      <c r="P145" s="17"/>
    </row>
    <row r="146" spans="1:16" s="79" customFormat="1" ht="20.100000000000001" customHeight="1" x14ac:dyDescent="0.25">
      <c r="A146" s="233" t="s">
        <v>229</v>
      </c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</row>
    <row r="147" spans="1:16" s="79" customFormat="1" ht="20.100000000000001" customHeight="1" x14ac:dyDescent="0.25">
      <c r="A147" s="101"/>
      <c r="B147" s="97"/>
      <c r="C147" s="97"/>
      <c r="D147" s="97"/>
      <c r="E147" s="97"/>
      <c r="F147" s="97"/>
      <c r="G147" s="97"/>
      <c r="H147" s="73"/>
      <c r="I147" s="73"/>
      <c r="J147" s="102"/>
      <c r="K147" s="102"/>
      <c r="L147" s="102"/>
      <c r="M147" s="102"/>
      <c r="N147" s="102"/>
      <c r="O147" s="102"/>
      <c r="P147" s="102"/>
    </row>
    <row r="148" spans="1:16" s="79" customFormat="1" ht="20.100000000000001" customHeight="1" x14ac:dyDescent="0.25">
      <c r="A148" s="232" t="s">
        <v>158</v>
      </c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</row>
    <row r="149" spans="1:16" s="79" customFormat="1" ht="20.100000000000001" customHeight="1" x14ac:dyDescent="0.25">
      <c r="A149" s="231" t="s">
        <v>159</v>
      </c>
      <c r="B149" s="231"/>
      <c r="C149" s="231"/>
      <c r="D149" s="231"/>
      <c r="E149" s="231" t="s">
        <v>230</v>
      </c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</row>
    <row r="150" spans="1:16" s="79" customFormat="1" ht="20.100000000000001" customHeight="1" x14ac:dyDescent="0.25">
      <c r="A150" s="198" t="s">
        <v>178</v>
      </c>
      <c r="B150" s="199"/>
      <c r="C150" s="199"/>
      <c r="D150" s="200"/>
      <c r="E150" s="197" t="s">
        <v>160</v>
      </c>
      <c r="F150" s="197"/>
      <c r="G150" s="197" t="s">
        <v>161</v>
      </c>
      <c r="H150" s="197"/>
      <c r="I150" s="74" t="s">
        <v>162</v>
      </c>
      <c r="J150" s="197" t="s">
        <v>163</v>
      </c>
      <c r="K150" s="197"/>
      <c r="L150" s="197"/>
      <c r="M150" s="446" t="s">
        <v>164</v>
      </c>
      <c r="N150" s="446"/>
      <c r="O150" s="446" t="s">
        <v>165</v>
      </c>
      <c r="P150" s="446"/>
    </row>
    <row r="151" spans="1:16" s="79" customFormat="1" ht="45" customHeight="1" x14ac:dyDescent="0.25">
      <c r="A151" s="201"/>
      <c r="B151" s="202"/>
      <c r="C151" s="202"/>
      <c r="D151" s="203"/>
      <c r="E151" s="451"/>
      <c r="F151" s="451"/>
      <c r="G151" s="447"/>
      <c r="H151" s="447"/>
      <c r="I151" s="108"/>
      <c r="J151" s="447"/>
      <c r="K151" s="447"/>
      <c r="L151" s="447"/>
      <c r="M151" s="447"/>
      <c r="N151" s="447"/>
      <c r="O151" s="445"/>
      <c r="P151" s="445"/>
    </row>
    <row r="152" spans="1:16" s="79" customFormat="1" ht="20.100000000000001" customHeight="1" x14ac:dyDescent="0.25">
      <c r="A152" s="231" t="s">
        <v>159</v>
      </c>
      <c r="B152" s="231"/>
      <c r="C152" s="231"/>
      <c r="D152" s="231"/>
      <c r="E152" s="197" t="s">
        <v>166</v>
      </c>
      <c r="F152" s="197"/>
      <c r="G152" s="197" t="s">
        <v>167</v>
      </c>
      <c r="H152" s="197"/>
      <c r="I152" s="162" t="s">
        <v>168</v>
      </c>
      <c r="J152" s="197" t="s">
        <v>169</v>
      </c>
      <c r="K152" s="197"/>
      <c r="L152" s="197"/>
      <c r="M152" s="444" t="s">
        <v>170</v>
      </c>
      <c r="N152" s="444"/>
      <c r="O152" s="444" t="s">
        <v>171</v>
      </c>
      <c r="P152" s="444"/>
    </row>
    <row r="153" spans="1:16" s="79" customFormat="1" ht="45" customHeight="1" x14ac:dyDescent="0.25">
      <c r="A153" s="197"/>
      <c r="B153" s="197"/>
      <c r="C153" s="197"/>
      <c r="D153" s="197"/>
      <c r="E153" s="447"/>
      <c r="F153" s="447"/>
      <c r="G153" s="447"/>
      <c r="H153" s="447"/>
      <c r="I153" s="108"/>
      <c r="J153" s="447"/>
      <c r="K153" s="447"/>
      <c r="L153" s="447"/>
      <c r="M153" s="447"/>
      <c r="N153" s="447"/>
      <c r="O153" s="445"/>
      <c r="P153" s="445"/>
    </row>
    <row r="154" spans="1:16" s="79" customFormat="1" ht="15.75" x14ac:dyDescent="0.25">
      <c r="A154" s="75"/>
      <c r="B154" s="76"/>
      <c r="C154" s="76"/>
      <c r="D154" s="76"/>
      <c r="E154" s="76"/>
      <c r="F154" s="76"/>
      <c r="G154" s="76"/>
      <c r="H154" s="76"/>
      <c r="I154" s="76"/>
    </row>
    <row r="155" spans="1:16" s="79" customFormat="1" ht="20.100000000000001" customHeight="1" x14ac:dyDescent="0.25">
      <c r="A155" s="204" t="s">
        <v>159</v>
      </c>
      <c r="B155" s="205"/>
      <c r="C155" s="205"/>
      <c r="D155" s="205"/>
      <c r="E155" s="231" t="s">
        <v>231</v>
      </c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</row>
    <row r="156" spans="1:16" s="79" customFormat="1" ht="20.100000000000001" customHeight="1" x14ac:dyDescent="0.25">
      <c r="A156" s="198" t="s">
        <v>178</v>
      </c>
      <c r="B156" s="199"/>
      <c r="C156" s="199"/>
      <c r="D156" s="200"/>
      <c r="E156" s="197" t="s">
        <v>160</v>
      </c>
      <c r="F156" s="197"/>
      <c r="G156" s="197" t="s">
        <v>161</v>
      </c>
      <c r="H156" s="197"/>
      <c r="I156" s="74" t="s">
        <v>162</v>
      </c>
      <c r="J156" s="197" t="s">
        <v>163</v>
      </c>
      <c r="K156" s="197"/>
      <c r="L156" s="197"/>
      <c r="M156" s="444" t="s">
        <v>164</v>
      </c>
      <c r="N156" s="444"/>
      <c r="O156" s="444" t="s">
        <v>165</v>
      </c>
      <c r="P156" s="444"/>
    </row>
    <row r="157" spans="1:16" s="79" customFormat="1" ht="45" customHeight="1" x14ac:dyDescent="0.25">
      <c r="A157" s="201"/>
      <c r="B157" s="202"/>
      <c r="C157" s="202"/>
      <c r="D157" s="203"/>
      <c r="E157" s="447"/>
      <c r="F157" s="447"/>
      <c r="G157" s="447"/>
      <c r="H157" s="447"/>
      <c r="I157" s="107"/>
      <c r="J157" s="447"/>
      <c r="K157" s="447"/>
      <c r="L157" s="447"/>
      <c r="M157" s="447"/>
      <c r="N157" s="447"/>
      <c r="O157" s="448"/>
      <c r="P157" s="448"/>
    </row>
    <row r="158" spans="1:16" s="79" customFormat="1" ht="20.100000000000001" customHeight="1" x14ac:dyDescent="0.25">
      <c r="A158" s="204" t="s">
        <v>159</v>
      </c>
      <c r="B158" s="205"/>
      <c r="C158" s="205"/>
      <c r="D158" s="205"/>
      <c r="E158" s="197" t="s">
        <v>166</v>
      </c>
      <c r="F158" s="197"/>
      <c r="G158" s="197" t="s">
        <v>167</v>
      </c>
      <c r="H158" s="197"/>
      <c r="I158" s="74" t="s">
        <v>168</v>
      </c>
      <c r="J158" s="197" t="s">
        <v>169</v>
      </c>
      <c r="K158" s="197"/>
      <c r="L158" s="197"/>
      <c r="M158" s="444" t="s">
        <v>170</v>
      </c>
      <c r="N158" s="444"/>
      <c r="O158" s="444" t="s">
        <v>171</v>
      </c>
      <c r="P158" s="444"/>
    </row>
    <row r="159" spans="1:16" s="79" customFormat="1" ht="45" customHeight="1" x14ac:dyDescent="0.25">
      <c r="A159" s="197"/>
      <c r="B159" s="197"/>
      <c r="C159" s="197"/>
      <c r="D159" s="206"/>
      <c r="E159" s="447"/>
      <c r="F159" s="447"/>
      <c r="G159" s="447"/>
      <c r="H159" s="447"/>
      <c r="I159" s="107"/>
      <c r="J159" s="447"/>
      <c r="K159" s="447"/>
      <c r="L159" s="447"/>
      <c r="M159" s="447"/>
      <c r="N159" s="447"/>
      <c r="O159" s="445"/>
      <c r="P159" s="445"/>
    </row>
    <row r="160" spans="1:16" s="79" customFormat="1" x14ac:dyDescent="0.25">
      <c r="A160" s="77"/>
      <c r="B160" s="78"/>
      <c r="C160" s="78"/>
      <c r="D160" s="78"/>
      <c r="E160" s="78"/>
      <c r="F160" s="78"/>
      <c r="G160" s="78"/>
      <c r="H160" s="78"/>
      <c r="I160" s="78"/>
    </row>
    <row r="161" spans="1:16" ht="25.5" customHeight="1" x14ac:dyDescent="0.25">
      <c r="A161" s="229" t="s">
        <v>285</v>
      </c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</row>
    <row r="162" spans="1:16" ht="15.75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"/>
      <c r="P162" s="2"/>
    </row>
    <row r="163" spans="1:16" ht="15.75" x14ac:dyDescent="0.25">
      <c r="A163" s="246" t="s">
        <v>286</v>
      </c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8"/>
    </row>
    <row r="164" spans="1:16" s="98" customFormat="1" ht="17.649999999999999" customHeight="1" x14ac:dyDescent="0.25">
      <c r="A164" s="266" t="s">
        <v>52</v>
      </c>
      <c r="B164" s="267"/>
      <c r="C164" s="267"/>
      <c r="D164" s="267"/>
      <c r="E164" s="267"/>
      <c r="F164" s="267"/>
      <c r="G164" s="267"/>
      <c r="H164" s="268"/>
      <c r="I164" s="273" t="s">
        <v>53</v>
      </c>
      <c r="J164" s="257" t="s">
        <v>55</v>
      </c>
      <c r="K164" s="258"/>
      <c r="L164" s="258"/>
      <c r="M164" s="258"/>
      <c r="N164" s="258"/>
      <c r="O164" s="258"/>
      <c r="P164" s="258"/>
    </row>
    <row r="165" spans="1:16" s="98" customFormat="1" ht="46.15" customHeight="1" x14ac:dyDescent="0.25">
      <c r="A165" s="269"/>
      <c r="B165" s="270"/>
      <c r="C165" s="270"/>
      <c r="D165" s="270"/>
      <c r="E165" s="270"/>
      <c r="F165" s="270"/>
      <c r="G165" s="270"/>
      <c r="H165" s="271"/>
      <c r="I165" s="274"/>
      <c r="J165" s="83" t="s">
        <v>173</v>
      </c>
      <c r="K165" s="84" t="s">
        <v>174</v>
      </c>
      <c r="L165" s="84" t="s">
        <v>261</v>
      </c>
      <c r="M165" s="85" t="s">
        <v>262</v>
      </c>
      <c r="N165" s="85" t="s">
        <v>277</v>
      </c>
      <c r="O165" s="164" t="s">
        <v>175</v>
      </c>
      <c r="P165" s="164" t="s">
        <v>146</v>
      </c>
    </row>
    <row r="166" spans="1:16" ht="15" customHeight="1" x14ac:dyDescent="0.25">
      <c r="A166" s="438"/>
      <c r="B166" s="439"/>
      <c r="C166" s="439"/>
      <c r="D166" s="439"/>
      <c r="E166" s="439"/>
      <c r="F166" s="439"/>
      <c r="G166" s="439"/>
      <c r="H166" s="440"/>
      <c r="I166" s="23"/>
      <c r="J166" s="22"/>
      <c r="K166" s="22"/>
      <c r="L166" s="45"/>
      <c r="M166" s="22"/>
      <c r="N166" s="22"/>
      <c r="O166" s="109">
        <f>M166*N166</f>
        <v>0</v>
      </c>
      <c r="P166" s="110">
        <f>L166*O166</f>
        <v>0</v>
      </c>
    </row>
    <row r="167" spans="1:16" ht="15" customHeight="1" x14ac:dyDescent="0.25">
      <c r="A167" s="438"/>
      <c r="B167" s="439"/>
      <c r="C167" s="439"/>
      <c r="D167" s="439"/>
      <c r="E167" s="439"/>
      <c r="F167" s="439"/>
      <c r="G167" s="439"/>
      <c r="H167" s="440"/>
      <c r="I167" s="23"/>
      <c r="J167" s="22"/>
      <c r="K167" s="22"/>
      <c r="L167" s="45"/>
      <c r="M167" s="22"/>
      <c r="N167" s="22"/>
      <c r="O167" s="109">
        <f t="shared" ref="O167:O168" si="1">M167*N167</f>
        <v>0</v>
      </c>
      <c r="P167" s="110">
        <f t="shared" ref="P167:P168" si="2">N167*O167</f>
        <v>0</v>
      </c>
    </row>
    <row r="168" spans="1:16" ht="15" customHeight="1" x14ac:dyDescent="0.25">
      <c r="A168" s="438"/>
      <c r="B168" s="439"/>
      <c r="C168" s="439"/>
      <c r="D168" s="439"/>
      <c r="E168" s="439"/>
      <c r="F168" s="439"/>
      <c r="G168" s="439"/>
      <c r="H168" s="440"/>
      <c r="I168" s="23"/>
      <c r="J168" s="22"/>
      <c r="K168" s="22"/>
      <c r="L168" s="45"/>
      <c r="M168" s="22"/>
      <c r="N168" s="22"/>
      <c r="O168" s="109">
        <f t="shared" si="1"/>
        <v>0</v>
      </c>
      <c r="P168" s="110">
        <f t="shared" si="2"/>
        <v>0</v>
      </c>
    </row>
    <row r="169" spans="1:16" ht="18" customHeight="1" x14ac:dyDescent="0.25">
      <c r="A169" s="175" t="s">
        <v>272</v>
      </c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7"/>
      <c r="P169" s="161">
        <f>SUM(P166:P168)</f>
        <v>0</v>
      </c>
    </row>
    <row r="170" spans="1:16" ht="24.95" customHeight="1" x14ac:dyDescent="0.25">
      <c r="A170" s="249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249"/>
    </row>
    <row r="171" spans="1:16" ht="20.25" customHeight="1" x14ac:dyDescent="0.25">
      <c r="A171" s="250" t="s">
        <v>287</v>
      </c>
      <c r="B171" s="251"/>
      <c r="C171" s="251"/>
      <c r="D171" s="251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2"/>
    </row>
    <row r="172" spans="1:16" s="98" customFormat="1" ht="19.149999999999999" customHeight="1" x14ac:dyDescent="0.25">
      <c r="A172" s="431" t="s">
        <v>52</v>
      </c>
      <c r="B172" s="431"/>
      <c r="C172" s="431"/>
      <c r="D172" s="431"/>
      <c r="E172" s="431"/>
      <c r="F172" s="431"/>
      <c r="G172" s="431"/>
      <c r="H172" s="431"/>
      <c r="I172" s="275" t="s">
        <v>53</v>
      </c>
      <c r="J172" s="432" t="s">
        <v>55</v>
      </c>
      <c r="K172" s="433"/>
      <c r="L172" s="433"/>
      <c r="M172" s="433"/>
      <c r="N172" s="433"/>
      <c r="O172" s="433"/>
      <c r="P172" s="433"/>
    </row>
    <row r="173" spans="1:16" s="98" customFormat="1" ht="42" customHeight="1" x14ac:dyDescent="0.25">
      <c r="A173" s="431"/>
      <c r="B173" s="431"/>
      <c r="C173" s="431"/>
      <c r="D173" s="431"/>
      <c r="E173" s="431"/>
      <c r="F173" s="431"/>
      <c r="G173" s="431"/>
      <c r="H173" s="431"/>
      <c r="I173" s="275"/>
      <c r="J173" s="85" t="s">
        <v>173</v>
      </c>
      <c r="K173" s="278" t="s">
        <v>263</v>
      </c>
      <c r="L173" s="279"/>
      <c r="M173" s="80" t="s">
        <v>278</v>
      </c>
      <c r="N173" s="160" t="s">
        <v>54</v>
      </c>
      <c r="O173" s="81" t="s">
        <v>175</v>
      </c>
      <c r="P173" s="82" t="s">
        <v>146</v>
      </c>
    </row>
    <row r="174" spans="1:16" ht="15" customHeight="1" x14ac:dyDescent="0.25">
      <c r="A174" s="434"/>
      <c r="B174" s="434"/>
      <c r="C174" s="434"/>
      <c r="D174" s="434"/>
      <c r="E174" s="434"/>
      <c r="F174" s="434"/>
      <c r="G174" s="434"/>
      <c r="H174" s="434"/>
      <c r="I174" s="24"/>
      <c r="J174" s="42"/>
      <c r="K174" s="280"/>
      <c r="L174" s="281"/>
      <c r="M174" s="22"/>
      <c r="N174" s="45"/>
      <c r="O174" s="109"/>
      <c r="P174" s="111">
        <f>O174*M174</f>
        <v>0</v>
      </c>
    </row>
    <row r="175" spans="1:16" ht="15" customHeight="1" x14ac:dyDescent="0.25">
      <c r="A175" s="256"/>
      <c r="B175" s="256"/>
      <c r="C175" s="256"/>
      <c r="D175" s="256"/>
      <c r="E175" s="256"/>
      <c r="F175" s="256"/>
      <c r="G175" s="256"/>
      <c r="H175" s="256"/>
      <c r="I175" s="22"/>
      <c r="J175" s="42"/>
      <c r="K175" s="280"/>
      <c r="L175" s="281"/>
      <c r="M175" s="22"/>
      <c r="N175" s="45"/>
      <c r="O175" s="110"/>
      <c r="P175" s="111">
        <f t="shared" ref="P175:P176" si="3">O175*M175</f>
        <v>0</v>
      </c>
    </row>
    <row r="176" spans="1:16" ht="15" customHeight="1" x14ac:dyDescent="0.25">
      <c r="A176" s="256"/>
      <c r="B176" s="256"/>
      <c r="C176" s="256"/>
      <c r="D176" s="256"/>
      <c r="E176" s="256"/>
      <c r="F176" s="256"/>
      <c r="G176" s="256"/>
      <c r="H176" s="256"/>
      <c r="I176" s="22"/>
      <c r="J176" s="42"/>
      <c r="K176" s="280"/>
      <c r="L176" s="281"/>
      <c r="M176" s="22"/>
      <c r="N176" s="45"/>
      <c r="O176" s="110"/>
      <c r="P176" s="111">
        <f t="shared" si="3"/>
        <v>0</v>
      </c>
    </row>
    <row r="177" spans="1:16" ht="18" customHeight="1" x14ac:dyDescent="0.25">
      <c r="A177" s="226" t="s">
        <v>272</v>
      </c>
      <c r="B177" s="227"/>
      <c r="C177" s="227"/>
      <c r="D177" s="227"/>
      <c r="E177" s="227"/>
      <c r="F177" s="227"/>
      <c r="G177" s="227"/>
      <c r="H177" s="227"/>
      <c r="I177" s="227"/>
      <c r="J177" s="227"/>
      <c r="K177" s="227"/>
      <c r="L177" s="227"/>
      <c r="M177" s="227"/>
      <c r="N177" s="227"/>
      <c r="O177" s="228"/>
      <c r="P177" s="159">
        <f t="shared" ref="P177" si="4">N177*O177</f>
        <v>0</v>
      </c>
    </row>
    <row r="178" spans="1:16" ht="24.95" customHeight="1" x14ac:dyDescent="0.25">
      <c r="A178" s="249"/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249"/>
      <c r="P178" s="249"/>
    </row>
    <row r="179" spans="1:16" ht="15.75" x14ac:dyDescent="0.25">
      <c r="A179" s="246" t="s">
        <v>288</v>
      </c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8"/>
    </row>
    <row r="180" spans="1:16" s="98" customFormat="1" x14ac:dyDescent="0.25">
      <c r="A180" s="266" t="s">
        <v>52</v>
      </c>
      <c r="B180" s="267"/>
      <c r="C180" s="267"/>
      <c r="D180" s="267"/>
      <c r="E180" s="267"/>
      <c r="F180" s="267"/>
      <c r="G180" s="267"/>
      <c r="H180" s="268"/>
      <c r="I180" s="260" t="s">
        <v>56</v>
      </c>
      <c r="J180" s="262"/>
      <c r="K180" s="443" t="s">
        <v>55</v>
      </c>
      <c r="L180" s="443"/>
      <c r="M180" s="443"/>
      <c r="N180" s="443"/>
      <c r="O180" s="443"/>
      <c r="P180" s="443"/>
    </row>
    <row r="181" spans="1:16" s="98" customFormat="1" ht="33.75" x14ac:dyDescent="0.25">
      <c r="A181" s="269"/>
      <c r="B181" s="270"/>
      <c r="C181" s="270"/>
      <c r="D181" s="270"/>
      <c r="E181" s="270"/>
      <c r="F181" s="270"/>
      <c r="G181" s="270"/>
      <c r="H181" s="271"/>
      <c r="I181" s="263"/>
      <c r="J181" s="265"/>
      <c r="K181" s="449" t="s">
        <v>137</v>
      </c>
      <c r="L181" s="449"/>
      <c r="M181" s="163" t="s">
        <v>54</v>
      </c>
      <c r="N181" s="163" t="s">
        <v>138</v>
      </c>
      <c r="O181" s="163" t="s">
        <v>279</v>
      </c>
      <c r="P181" s="163" t="s">
        <v>146</v>
      </c>
    </row>
    <row r="182" spans="1:16" ht="15" customHeight="1" x14ac:dyDescent="0.25">
      <c r="A182" s="168"/>
      <c r="B182" s="272"/>
      <c r="C182" s="272"/>
      <c r="D182" s="272"/>
      <c r="E182" s="272"/>
      <c r="F182" s="272"/>
      <c r="G182" s="272"/>
      <c r="H182" s="169"/>
      <c r="I182" s="441"/>
      <c r="J182" s="442"/>
      <c r="K182" s="450"/>
      <c r="L182" s="450"/>
      <c r="M182" s="21"/>
      <c r="N182" s="22"/>
      <c r="O182" s="112"/>
      <c r="P182" s="112"/>
    </row>
    <row r="183" spans="1:16" ht="15" customHeight="1" x14ac:dyDescent="0.25">
      <c r="A183" s="168"/>
      <c r="B183" s="272"/>
      <c r="C183" s="272"/>
      <c r="D183" s="272"/>
      <c r="E183" s="272"/>
      <c r="F183" s="272"/>
      <c r="G183" s="272"/>
      <c r="H183" s="169"/>
      <c r="I183" s="441"/>
      <c r="J183" s="442"/>
      <c r="K183" s="450"/>
      <c r="L183" s="450"/>
      <c r="M183" s="21"/>
      <c r="N183" s="22"/>
      <c r="O183" s="112"/>
      <c r="P183" s="112"/>
    </row>
    <row r="184" spans="1:16" ht="18" customHeight="1" x14ac:dyDescent="0.25">
      <c r="A184" s="226" t="s">
        <v>270</v>
      </c>
      <c r="B184" s="227"/>
      <c r="C184" s="227"/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8"/>
      <c r="P184" s="158">
        <f>P182+P183</f>
        <v>0</v>
      </c>
    </row>
    <row r="185" spans="1:16" ht="18" customHeight="1" x14ac:dyDescent="0.25">
      <c r="A185" s="226" t="s">
        <v>273</v>
      </c>
      <c r="B185" s="227"/>
      <c r="C185" s="227"/>
      <c r="D185" s="227"/>
      <c r="E185" s="227"/>
      <c r="F185" s="227"/>
      <c r="G185" s="227"/>
      <c r="H185" s="227"/>
      <c r="I185" s="227"/>
      <c r="J185" s="227"/>
      <c r="K185" s="227"/>
      <c r="L185" s="227"/>
      <c r="M185" s="227"/>
      <c r="N185" s="227"/>
      <c r="O185" s="228"/>
      <c r="P185" s="159">
        <f>P184*100%</f>
        <v>0</v>
      </c>
    </row>
    <row r="186" spans="1:16" ht="18" customHeight="1" x14ac:dyDescent="0.25">
      <c r="A186" s="226" t="s">
        <v>272</v>
      </c>
      <c r="B186" s="227"/>
      <c r="C186" s="227"/>
      <c r="D186" s="227"/>
      <c r="E186" s="227"/>
      <c r="F186" s="227"/>
      <c r="G186" s="227"/>
      <c r="H186" s="227"/>
      <c r="I186" s="227"/>
      <c r="J186" s="227"/>
      <c r="K186" s="227"/>
      <c r="L186" s="227"/>
      <c r="M186" s="227"/>
      <c r="N186" s="227"/>
      <c r="O186" s="228"/>
      <c r="P186" s="159">
        <f>P184+P185</f>
        <v>0</v>
      </c>
    </row>
    <row r="187" spans="1:16" ht="24.95" customHeight="1" x14ac:dyDescent="0.25">
      <c r="A187" s="282"/>
      <c r="B187" s="282"/>
      <c r="C187" s="282"/>
      <c r="D187" s="282"/>
      <c r="E187" s="282"/>
      <c r="F187" s="282"/>
      <c r="G187" s="282"/>
      <c r="H187" s="282"/>
      <c r="I187" s="282"/>
      <c r="J187" s="282"/>
      <c r="K187" s="282"/>
      <c r="L187" s="282"/>
      <c r="M187" s="282"/>
      <c r="N187" s="282"/>
      <c r="O187" s="282"/>
      <c r="P187" s="282"/>
    </row>
    <row r="188" spans="1:16" ht="15.75" x14ac:dyDescent="0.25">
      <c r="A188" s="246" t="s">
        <v>289</v>
      </c>
      <c r="B188" s="247"/>
      <c r="C188" s="247"/>
      <c r="D188" s="247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8"/>
    </row>
    <row r="189" spans="1:16" s="98" customFormat="1" x14ac:dyDescent="0.25">
      <c r="A189" s="266" t="s">
        <v>52</v>
      </c>
      <c r="B189" s="267"/>
      <c r="C189" s="267"/>
      <c r="D189" s="267"/>
      <c r="E189" s="267"/>
      <c r="F189" s="267"/>
      <c r="G189" s="267"/>
      <c r="H189" s="267"/>
      <c r="I189" s="268"/>
      <c r="J189" s="260" t="s">
        <v>56</v>
      </c>
      <c r="K189" s="261"/>
      <c r="L189" s="262"/>
      <c r="M189" s="257" t="s">
        <v>55</v>
      </c>
      <c r="N189" s="258"/>
      <c r="O189" s="258"/>
      <c r="P189" s="259"/>
    </row>
    <row r="190" spans="1:16" s="98" customFormat="1" ht="30" customHeight="1" x14ac:dyDescent="0.25">
      <c r="A190" s="269"/>
      <c r="B190" s="270"/>
      <c r="C190" s="270"/>
      <c r="D190" s="270"/>
      <c r="E190" s="270"/>
      <c r="F190" s="270"/>
      <c r="G190" s="270"/>
      <c r="H190" s="270"/>
      <c r="I190" s="271"/>
      <c r="J190" s="263"/>
      <c r="K190" s="264"/>
      <c r="L190" s="265"/>
      <c r="M190" s="80" t="s">
        <v>172</v>
      </c>
      <c r="N190" s="154" t="s">
        <v>57</v>
      </c>
      <c r="O190" s="155" t="s">
        <v>268</v>
      </c>
      <c r="P190" s="80" t="s">
        <v>146</v>
      </c>
    </row>
    <row r="191" spans="1:16" s="98" customFormat="1" ht="20.100000000000001" customHeight="1" x14ac:dyDescent="0.25">
      <c r="A191" s="220"/>
      <c r="B191" s="221"/>
      <c r="C191" s="221"/>
      <c r="D191" s="221"/>
      <c r="E191" s="221"/>
      <c r="F191" s="221"/>
      <c r="G191" s="221"/>
      <c r="H191" s="221"/>
      <c r="I191" s="222"/>
      <c r="J191" s="223"/>
      <c r="K191" s="224"/>
      <c r="L191" s="225"/>
      <c r="M191" s="80"/>
      <c r="N191" s="165"/>
      <c r="O191" s="166"/>
      <c r="P191" s="80"/>
    </row>
    <row r="192" spans="1:16" s="98" customFormat="1" ht="20.100000000000001" customHeight="1" x14ac:dyDescent="0.25">
      <c r="A192" s="168"/>
      <c r="B192" s="272"/>
      <c r="C192" s="272"/>
      <c r="D192" s="272"/>
      <c r="E192" s="272"/>
      <c r="F192" s="272"/>
      <c r="G192" s="272"/>
      <c r="H192" s="272"/>
      <c r="I192" s="169"/>
      <c r="J192" s="435"/>
      <c r="K192" s="436"/>
      <c r="L192" s="437"/>
      <c r="M192" s="153"/>
      <c r="N192" s="156"/>
      <c r="O192" s="112"/>
      <c r="P192" s="112">
        <f>N192*O192</f>
        <v>0</v>
      </c>
    </row>
    <row r="193" spans="1:16" ht="20.100000000000001" customHeight="1" x14ac:dyDescent="0.25">
      <c r="A193" s="226" t="s">
        <v>270</v>
      </c>
      <c r="B193" s="227"/>
      <c r="C193" s="227"/>
      <c r="D193" s="227"/>
      <c r="E193" s="227"/>
      <c r="F193" s="227"/>
      <c r="G193" s="227"/>
      <c r="H193" s="227"/>
      <c r="I193" s="227"/>
      <c r="J193" s="227"/>
      <c r="K193" s="227"/>
      <c r="L193" s="227"/>
      <c r="M193" s="227"/>
      <c r="N193" s="227"/>
      <c r="O193" s="228"/>
      <c r="P193" s="157">
        <f>P192</f>
        <v>0</v>
      </c>
    </row>
    <row r="194" spans="1:16" ht="20.100000000000001" customHeight="1" x14ac:dyDescent="0.25">
      <c r="A194" s="226" t="s">
        <v>271</v>
      </c>
      <c r="B194" s="227"/>
      <c r="C194" s="227"/>
      <c r="D194" s="227"/>
      <c r="E194" s="227"/>
      <c r="F194" s="227"/>
      <c r="G194" s="227"/>
      <c r="H194" s="227"/>
      <c r="I194" s="227"/>
      <c r="J194" s="227"/>
      <c r="K194" s="227"/>
      <c r="L194" s="227"/>
      <c r="M194" s="227"/>
      <c r="N194" s="227"/>
      <c r="O194" s="228"/>
      <c r="P194" s="157">
        <f>P193*20%</f>
        <v>0</v>
      </c>
    </row>
    <row r="195" spans="1:16" ht="20.100000000000001" customHeight="1" x14ac:dyDescent="0.25">
      <c r="A195" s="226" t="s">
        <v>272</v>
      </c>
      <c r="B195" s="227"/>
      <c r="C195" s="227"/>
      <c r="D195" s="227"/>
      <c r="E195" s="227"/>
      <c r="F195" s="227"/>
      <c r="G195" s="227"/>
      <c r="H195" s="227"/>
      <c r="I195" s="227"/>
      <c r="J195" s="227"/>
      <c r="K195" s="227"/>
      <c r="L195" s="227"/>
      <c r="M195" s="227"/>
      <c r="N195" s="227"/>
      <c r="O195" s="228"/>
      <c r="P195" s="157">
        <f>P193+P194</f>
        <v>0</v>
      </c>
    </row>
    <row r="196" spans="1:16" ht="24.9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53" t="s">
        <v>290</v>
      </c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5"/>
    </row>
    <row r="198" spans="1:16" x14ac:dyDescent="0.25">
      <c r="A198" s="250"/>
      <c r="B198" s="251"/>
      <c r="C198" s="251"/>
      <c r="D198" s="251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2"/>
    </row>
    <row r="199" spans="1:16" x14ac:dyDescent="0.25">
      <c r="A199" s="211" t="s">
        <v>264</v>
      </c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3"/>
    </row>
    <row r="200" spans="1:16" x14ac:dyDescent="0.25">
      <c r="A200" s="214"/>
      <c r="B200" s="21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6"/>
    </row>
    <row r="201" spans="1:16" x14ac:dyDescent="0.25">
      <c r="A201" s="214"/>
      <c r="B201" s="215"/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6"/>
    </row>
    <row r="202" spans="1:16" x14ac:dyDescent="0.25">
      <c r="A202" s="20" t="s">
        <v>115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4"/>
    </row>
    <row r="203" spans="1:16" x14ac:dyDescent="0.25">
      <c r="A203" s="5" t="s">
        <v>58</v>
      </c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2"/>
      <c r="N203" s="2"/>
      <c r="O203" s="2"/>
      <c r="P203" s="4"/>
    </row>
    <row r="204" spans="1:16" x14ac:dyDescent="0.25">
      <c r="A204" s="217"/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9"/>
    </row>
    <row r="205" spans="1:16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x14ac:dyDescent="0.25">
      <c r="A206" s="211" t="s">
        <v>265</v>
      </c>
      <c r="B206" s="212"/>
      <c r="C206" s="212"/>
      <c r="D206" s="212"/>
      <c r="E206" s="212"/>
      <c r="F206" s="212"/>
      <c r="G206" s="212"/>
      <c r="H206" s="212"/>
      <c r="I206" s="212"/>
      <c r="J206" s="212"/>
      <c r="K206" s="212"/>
      <c r="L206" s="212"/>
      <c r="M206" s="212"/>
      <c r="N206" s="212"/>
      <c r="O206" s="212"/>
      <c r="P206" s="213"/>
    </row>
    <row r="207" spans="1:16" x14ac:dyDescent="0.25">
      <c r="A207" s="214"/>
      <c r="B207" s="215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6"/>
    </row>
    <row r="208" spans="1:16" x14ac:dyDescent="0.25">
      <c r="A208" s="214"/>
      <c r="B208" s="215"/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6"/>
    </row>
    <row r="209" spans="1:16" x14ac:dyDescent="0.25">
      <c r="A209" s="20" t="s">
        <v>115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4"/>
    </row>
    <row r="210" spans="1:16" x14ac:dyDescent="0.25">
      <c r="A210" s="276" t="s">
        <v>236</v>
      </c>
      <c r="B210" s="277"/>
      <c r="C210" s="277"/>
      <c r="D210" s="277"/>
      <c r="E210" s="277"/>
      <c r="F210" s="277"/>
      <c r="G210" s="277"/>
      <c r="H210" s="277"/>
      <c r="I210" s="277"/>
      <c r="J210" s="36"/>
      <c r="K210" s="36"/>
      <c r="L210" s="36"/>
      <c r="M210" s="2"/>
      <c r="N210" s="2"/>
      <c r="O210" s="2"/>
      <c r="P210" s="4"/>
    </row>
    <row r="211" spans="1:16" x14ac:dyDescent="0.25">
      <c r="A211" s="217"/>
      <c r="B211" s="218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9"/>
    </row>
    <row r="212" spans="1:16" x14ac:dyDescent="0.2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11" t="s">
        <v>266</v>
      </c>
      <c r="B213" s="212"/>
      <c r="C213" s="212"/>
      <c r="D213" s="212"/>
      <c r="E213" s="212"/>
      <c r="F213" s="212"/>
      <c r="G213" s="212"/>
      <c r="H213" s="212"/>
      <c r="I213" s="212"/>
      <c r="J213" s="212"/>
      <c r="K213" s="212"/>
      <c r="L213" s="212"/>
      <c r="M213" s="212"/>
      <c r="N213" s="212"/>
      <c r="O213" s="212"/>
      <c r="P213" s="213"/>
    </row>
    <row r="214" spans="1:16" x14ac:dyDescent="0.25">
      <c r="A214" s="214"/>
      <c r="B214" s="215"/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6"/>
    </row>
    <row r="215" spans="1:16" x14ac:dyDescent="0.25">
      <c r="A215" s="214"/>
      <c r="B215" s="215"/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6"/>
    </row>
    <row r="216" spans="1:16" x14ac:dyDescent="0.25">
      <c r="A216" s="20" t="s">
        <v>115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4"/>
    </row>
    <row r="217" spans="1:16" x14ac:dyDescent="0.25">
      <c r="A217" s="276" t="s">
        <v>237</v>
      </c>
      <c r="B217" s="277"/>
      <c r="C217" s="277"/>
      <c r="D217" s="277"/>
      <c r="E217" s="277"/>
      <c r="F217" s="277"/>
      <c r="G217" s="277"/>
      <c r="H217" s="277"/>
      <c r="I217" s="277"/>
      <c r="J217" s="36"/>
      <c r="K217" s="36"/>
      <c r="L217" s="36"/>
      <c r="M217" s="2"/>
      <c r="N217" s="2"/>
      <c r="O217" s="2"/>
      <c r="P217" s="4"/>
    </row>
    <row r="218" spans="1:16" x14ac:dyDescent="0.25">
      <c r="A218" s="217"/>
      <c r="B218" s="218"/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9"/>
    </row>
    <row r="219" spans="1:1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</sheetData>
  <mergeCells count="322">
    <mergeCell ref="A155:D155"/>
    <mergeCell ref="E150:F150"/>
    <mergeCell ref="E151:F151"/>
    <mergeCell ref="E152:F152"/>
    <mergeCell ref="E153:F153"/>
    <mergeCell ref="E158:F158"/>
    <mergeCell ref="E159:F159"/>
    <mergeCell ref="J150:L150"/>
    <mergeCell ref="J151:L151"/>
    <mergeCell ref="J152:L152"/>
    <mergeCell ref="J153:L153"/>
    <mergeCell ref="G152:H152"/>
    <mergeCell ref="G153:H153"/>
    <mergeCell ref="G156:H156"/>
    <mergeCell ref="G157:H157"/>
    <mergeCell ref="G158:H158"/>
    <mergeCell ref="G159:H159"/>
    <mergeCell ref="A150:D151"/>
    <mergeCell ref="A152:D152"/>
    <mergeCell ref="M153:N153"/>
    <mergeCell ref="M152:N152"/>
    <mergeCell ref="M150:N150"/>
    <mergeCell ref="O156:P156"/>
    <mergeCell ref="O157:P157"/>
    <mergeCell ref="M156:N156"/>
    <mergeCell ref="M157:N157"/>
    <mergeCell ref="M158:N158"/>
    <mergeCell ref="M159:N159"/>
    <mergeCell ref="E155:P155"/>
    <mergeCell ref="E156:F156"/>
    <mergeCell ref="E157:F157"/>
    <mergeCell ref="J158:L158"/>
    <mergeCell ref="J159:L159"/>
    <mergeCell ref="J156:L156"/>
    <mergeCell ref="J157:L157"/>
    <mergeCell ref="G150:H150"/>
    <mergeCell ref="G151:H151"/>
    <mergeCell ref="A213:P215"/>
    <mergeCell ref="A172:H173"/>
    <mergeCell ref="J172:P172"/>
    <mergeCell ref="A174:H174"/>
    <mergeCell ref="A192:I192"/>
    <mergeCell ref="J192:L192"/>
    <mergeCell ref="A210:I210"/>
    <mergeCell ref="A170:P170"/>
    <mergeCell ref="A164:H165"/>
    <mergeCell ref="A166:H166"/>
    <mergeCell ref="A167:H167"/>
    <mergeCell ref="A168:H168"/>
    <mergeCell ref="J164:P164"/>
    <mergeCell ref="I182:J182"/>
    <mergeCell ref="I183:J183"/>
    <mergeCell ref="K180:P180"/>
    <mergeCell ref="A193:O193"/>
    <mergeCell ref="A195:O195"/>
    <mergeCell ref="A211:P211"/>
    <mergeCell ref="K181:L181"/>
    <mergeCell ref="K182:L182"/>
    <mergeCell ref="K183:L183"/>
    <mergeCell ref="A22:J22"/>
    <mergeCell ref="A23:J23"/>
    <mergeCell ref="A15:J15"/>
    <mergeCell ref="A16:P16"/>
    <mergeCell ref="B28:L28"/>
    <mergeCell ref="M138:N138"/>
    <mergeCell ref="M139:N139"/>
    <mergeCell ref="M140:N140"/>
    <mergeCell ref="B137:L137"/>
    <mergeCell ref="B138:L138"/>
    <mergeCell ref="B139:L139"/>
    <mergeCell ref="B140:L140"/>
    <mergeCell ref="A91:I91"/>
    <mergeCell ref="O92:P92"/>
    <mergeCell ref="O89:P89"/>
    <mergeCell ref="O90:P90"/>
    <mergeCell ref="P135:P136"/>
    <mergeCell ref="O109:P110"/>
    <mergeCell ref="A68:P70"/>
    <mergeCell ref="A94:P94"/>
    <mergeCell ref="A87:I87"/>
    <mergeCell ref="M87:N87"/>
    <mergeCell ref="O88:P88"/>
    <mergeCell ref="M88:N88"/>
    <mergeCell ref="K14:P14"/>
    <mergeCell ref="K15:P15"/>
    <mergeCell ref="K17:P17"/>
    <mergeCell ref="K19:P19"/>
    <mergeCell ref="K20:P20"/>
    <mergeCell ref="K22:P22"/>
    <mergeCell ref="K23:P23"/>
    <mergeCell ref="A57:K57"/>
    <mergeCell ref="A25:C25"/>
    <mergeCell ref="H25:J25"/>
    <mergeCell ref="L25:N25"/>
    <mergeCell ref="O25:P25"/>
    <mergeCell ref="A17:J17"/>
    <mergeCell ref="A19:J19"/>
    <mergeCell ref="A14:J14"/>
    <mergeCell ref="A21:P21"/>
    <mergeCell ref="A20:J20"/>
    <mergeCell ref="A24:P24"/>
    <mergeCell ref="A44:P46"/>
    <mergeCell ref="A18:P18"/>
    <mergeCell ref="A43:P43"/>
    <mergeCell ref="A47:P47"/>
    <mergeCell ref="A48:P50"/>
    <mergeCell ref="A51:P51"/>
    <mergeCell ref="E76:L76"/>
    <mergeCell ref="E81:L81"/>
    <mergeCell ref="E82:L82"/>
    <mergeCell ref="A80:B80"/>
    <mergeCell ref="C80:D80"/>
    <mergeCell ref="E80:L80"/>
    <mergeCell ref="A76:B76"/>
    <mergeCell ref="C76:D76"/>
    <mergeCell ref="A52:P56"/>
    <mergeCell ref="A72:P73"/>
    <mergeCell ref="P74:P75"/>
    <mergeCell ref="A58:K61"/>
    <mergeCell ref="O59:P61"/>
    <mergeCell ref="A77:B77"/>
    <mergeCell ref="C77:D77"/>
    <mergeCell ref="E77:L77"/>
    <mergeCell ref="A78:B78"/>
    <mergeCell ref="C78:D78"/>
    <mergeCell ref="E78:L78"/>
    <mergeCell ref="A79:B79"/>
    <mergeCell ref="C79:D79"/>
    <mergeCell ref="C82:D82"/>
    <mergeCell ref="A81:B81"/>
    <mergeCell ref="A82:B82"/>
    <mergeCell ref="E79:L79"/>
    <mergeCell ref="M89:N89"/>
    <mergeCell ref="M90:N90"/>
    <mergeCell ref="A89:I89"/>
    <mergeCell ref="A84:H84"/>
    <mergeCell ref="O87:P87"/>
    <mergeCell ref="C81:D81"/>
    <mergeCell ref="A96:P96"/>
    <mergeCell ref="C97:N97"/>
    <mergeCell ref="O97:P97"/>
    <mergeCell ref="A97:B97"/>
    <mergeCell ref="M91:N91"/>
    <mergeCell ref="M92:N92"/>
    <mergeCell ref="O91:P91"/>
    <mergeCell ref="J91:K91"/>
    <mergeCell ref="A92:K92"/>
    <mergeCell ref="O93:P93"/>
    <mergeCell ref="J87:K87"/>
    <mergeCell ref="J88:K88"/>
    <mergeCell ref="J89:K89"/>
    <mergeCell ref="J90:K90"/>
    <mergeCell ref="A88:I88"/>
    <mergeCell ref="A90:I90"/>
    <mergeCell ref="A86:K86"/>
    <mergeCell ref="L86:P86"/>
    <mergeCell ref="A98:B98"/>
    <mergeCell ref="A99:B99"/>
    <mergeCell ref="A110:B110"/>
    <mergeCell ref="C98:N98"/>
    <mergeCell ref="O98:P98"/>
    <mergeCell ref="C99:N99"/>
    <mergeCell ref="A102:L102"/>
    <mergeCell ref="A104:N105"/>
    <mergeCell ref="O104:P105"/>
    <mergeCell ref="O99:P99"/>
    <mergeCell ref="A111:B111"/>
    <mergeCell ref="A112:B112"/>
    <mergeCell ref="A113:B113"/>
    <mergeCell ref="A114:B114"/>
    <mergeCell ref="A125:B125"/>
    <mergeCell ref="A126:B126"/>
    <mergeCell ref="A100:N100"/>
    <mergeCell ref="A116:B116"/>
    <mergeCell ref="A123:B123"/>
    <mergeCell ref="C122:N122"/>
    <mergeCell ref="C110:N110"/>
    <mergeCell ref="C112:N112"/>
    <mergeCell ref="C114:N114"/>
    <mergeCell ref="C123:P123"/>
    <mergeCell ref="C125:N125"/>
    <mergeCell ref="A107:P107"/>
    <mergeCell ref="A109:N109"/>
    <mergeCell ref="O100:P100"/>
    <mergeCell ref="A121:B121"/>
    <mergeCell ref="O114:P114"/>
    <mergeCell ref="C115:N115"/>
    <mergeCell ref="O115:P115"/>
    <mergeCell ref="C121:N121"/>
    <mergeCell ref="C111:P111"/>
    <mergeCell ref="A26:P26"/>
    <mergeCell ref="A42:P42"/>
    <mergeCell ref="L57:P57"/>
    <mergeCell ref="L58:N58"/>
    <mergeCell ref="O58:P58"/>
    <mergeCell ref="B30:J30"/>
    <mergeCell ref="B38:H38"/>
    <mergeCell ref="B40:H40"/>
    <mergeCell ref="A74:B75"/>
    <mergeCell ref="C74:D75"/>
    <mergeCell ref="L59:N61"/>
    <mergeCell ref="A62:P62"/>
    <mergeCell ref="A67:P67"/>
    <mergeCell ref="H34:I34"/>
    <mergeCell ref="H36:I36"/>
    <mergeCell ref="B32:D32"/>
    <mergeCell ref="A63:P66"/>
    <mergeCell ref="E74:L75"/>
    <mergeCell ref="O74:O75"/>
    <mergeCell ref="M74:N74"/>
    <mergeCell ref="M1:P1"/>
    <mergeCell ref="M2:P2"/>
    <mergeCell ref="M3:P3"/>
    <mergeCell ref="M4:P4"/>
    <mergeCell ref="A11:H11"/>
    <mergeCell ref="A13:P13"/>
    <mergeCell ref="A7:P7"/>
    <mergeCell ref="A8:P9"/>
    <mergeCell ref="A5:H6"/>
    <mergeCell ref="A218:P218"/>
    <mergeCell ref="A163:P163"/>
    <mergeCell ref="A178:P178"/>
    <mergeCell ref="A171:P171"/>
    <mergeCell ref="A197:P198"/>
    <mergeCell ref="A188:P188"/>
    <mergeCell ref="A175:H175"/>
    <mergeCell ref="M189:P189"/>
    <mergeCell ref="J189:L190"/>
    <mergeCell ref="A180:H181"/>
    <mergeCell ref="A182:H182"/>
    <mergeCell ref="A183:H183"/>
    <mergeCell ref="A189:I190"/>
    <mergeCell ref="A179:P179"/>
    <mergeCell ref="I164:I165"/>
    <mergeCell ref="I172:I173"/>
    <mergeCell ref="A217:I217"/>
    <mergeCell ref="K173:L173"/>
    <mergeCell ref="K174:L174"/>
    <mergeCell ref="K175:L175"/>
    <mergeCell ref="K176:L176"/>
    <mergeCell ref="A187:P187"/>
    <mergeCell ref="A176:H176"/>
    <mergeCell ref="I180:J181"/>
    <mergeCell ref="A133:O133"/>
    <mergeCell ref="A122:B122"/>
    <mergeCell ref="A124:B124"/>
    <mergeCell ref="C124:N124"/>
    <mergeCell ref="O125:P125"/>
    <mergeCell ref="O124:P124"/>
    <mergeCell ref="C130:N130"/>
    <mergeCell ref="A129:B129"/>
    <mergeCell ref="A130:B130"/>
    <mergeCell ref="A131:B131"/>
    <mergeCell ref="A128:B128"/>
    <mergeCell ref="A127:B127"/>
    <mergeCell ref="A135:A136"/>
    <mergeCell ref="A149:D149"/>
    <mergeCell ref="E149:P149"/>
    <mergeCell ref="A148:P148"/>
    <mergeCell ref="A146:P146"/>
    <mergeCell ref="B135:L136"/>
    <mergeCell ref="M135:N136"/>
    <mergeCell ref="M137:N137"/>
    <mergeCell ref="O135:O136"/>
    <mergeCell ref="A153:D153"/>
    <mergeCell ref="A156:D157"/>
    <mergeCell ref="A158:D158"/>
    <mergeCell ref="A159:D159"/>
    <mergeCell ref="A141:P141"/>
    <mergeCell ref="A142:P144"/>
    <mergeCell ref="A199:P201"/>
    <mergeCell ref="A204:P204"/>
    <mergeCell ref="A206:P208"/>
    <mergeCell ref="A191:I191"/>
    <mergeCell ref="J191:L191"/>
    <mergeCell ref="A194:O194"/>
    <mergeCell ref="A184:O184"/>
    <mergeCell ref="A185:O185"/>
    <mergeCell ref="A186:O186"/>
    <mergeCell ref="A177:O177"/>
    <mergeCell ref="A161:P161"/>
    <mergeCell ref="O158:P158"/>
    <mergeCell ref="O159:P159"/>
    <mergeCell ref="O150:P150"/>
    <mergeCell ref="O151:P151"/>
    <mergeCell ref="O152:P152"/>
    <mergeCell ref="O153:P153"/>
    <mergeCell ref="M151:N151"/>
    <mergeCell ref="O112:P112"/>
    <mergeCell ref="C113:N113"/>
    <mergeCell ref="O113:P113"/>
    <mergeCell ref="C116:N116"/>
    <mergeCell ref="O116:P116"/>
    <mergeCell ref="C117:N117"/>
    <mergeCell ref="O117:P117"/>
    <mergeCell ref="A117:B117"/>
    <mergeCell ref="A118:B118"/>
    <mergeCell ref="A115:B115"/>
    <mergeCell ref="A119:B119"/>
    <mergeCell ref="A120:B120"/>
    <mergeCell ref="C118:N118"/>
    <mergeCell ref="O118:P118"/>
    <mergeCell ref="C119:N119"/>
    <mergeCell ref="O119:P119"/>
    <mergeCell ref="C120:N120"/>
    <mergeCell ref="A169:O169"/>
    <mergeCell ref="O120:P120"/>
    <mergeCell ref="O121:P121"/>
    <mergeCell ref="O132:P132"/>
    <mergeCell ref="O129:P129"/>
    <mergeCell ref="O128:P128"/>
    <mergeCell ref="O127:P127"/>
    <mergeCell ref="O126:P126"/>
    <mergeCell ref="C126:N126"/>
    <mergeCell ref="C127:N127"/>
    <mergeCell ref="C128:N128"/>
    <mergeCell ref="C129:N129"/>
    <mergeCell ref="C132:N132"/>
    <mergeCell ref="O131:P131"/>
    <mergeCell ref="O130:P130"/>
    <mergeCell ref="C131:N131"/>
    <mergeCell ref="O122:P122"/>
  </mergeCells>
  <printOptions horizontalCentered="1"/>
  <pageMargins left="0.51181102362204722" right="7.874015748031496E-2" top="0.59055118110236227" bottom="0.39370078740157483" header="0.31496062992125984" footer="0.11811023622047245"/>
  <pageSetup paperSize="9" scale="90" orientation="portrait" horizontalDpi="300" verticalDpi="300" r:id="rId1"/>
  <headerFooter>
    <oddHeader xml:space="preserve">&amp;C                                                        &amp;R
</oddHeader>
    <oddFooter>&amp;L¹ Coordenador do Projeto fará a propositura, o acompanhamento das atividades e atingimento das metas, o relatório técnico semetral e fará também parte da prestação de contas.</oddFooter>
  </headerFooter>
  <rowBreaks count="5" manualBreakCount="5">
    <brk id="33" max="15" man="1"/>
    <brk id="70" max="15" man="1"/>
    <brk id="113" max="15" man="1"/>
    <brk id="145" max="15" man="1"/>
    <brk id="170" max="13" man="1"/>
  </rowBreaks>
  <drawing r:id="rId2"/>
  <legacyDrawing r:id="rId3"/>
  <oleObjects>
    <mc:AlternateContent xmlns:mc="http://schemas.openxmlformats.org/markup-compatibility/2006">
      <mc:Choice Requires="x14">
        <oleObject progId="CorelDRAW.Graphic.14" shapeId="1025" r:id="rId4">
          <objectPr defaultSize="0" autoPict="0" r:id="rId5">
            <anchor moveWithCells="1" sizeWithCells="1">
              <from>
                <xdr:col>7</xdr:col>
                <xdr:colOff>885825</xdr:colOff>
                <xdr:row>0</xdr:row>
                <xdr:rowOff>0</xdr:rowOff>
              </from>
              <to>
                <xdr:col>15</xdr:col>
                <xdr:colOff>1266825</xdr:colOff>
                <xdr:row>4</xdr:row>
                <xdr:rowOff>571500</xdr:rowOff>
              </to>
            </anchor>
          </objectPr>
        </oleObject>
      </mc:Choice>
      <mc:Fallback>
        <oleObject progId="CorelDRAW.Graphic.14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6600"/>
  </sheetPr>
  <dimension ref="A1:L168"/>
  <sheetViews>
    <sheetView zoomScale="140" zoomScaleNormal="140" workbookViewId="0">
      <selection activeCell="A11" sqref="A11:H11"/>
    </sheetView>
  </sheetViews>
  <sheetFormatPr defaultColWidth="8.7109375" defaultRowHeight="15" x14ac:dyDescent="0.25"/>
  <cols>
    <col min="1" max="1" width="8.7109375" style="6" customWidth="1"/>
    <col min="2" max="2" width="8.7109375" style="6"/>
    <col min="3" max="3" width="9.28515625" style="6" customWidth="1"/>
    <col min="4" max="5" width="8.7109375" style="6"/>
    <col min="6" max="6" width="13" style="6" customWidth="1"/>
    <col min="7" max="7" width="10.7109375" style="6" bestFit="1" customWidth="1"/>
    <col min="8" max="8" width="8.7109375" style="6"/>
    <col min="9" max="9" width="17.42578125" style="6" customWidth="1"/>
    <col min="10" max="16384" width="8.7109375" style="6"/>
  </cols>
  <sheetData>
    <row r="1" spans="1:9" x14ac:dyDescent="0.25">
      <c r="F1" s="512" t="s">
        <v>113</v>
      </c>
      <c r="G1" s="512"/>
      <c r="H1" s="512"/>
      <c r="I1" s="512"/>
    </row>
    <row r="2" spans="1:9" x14ac:dyDescent="0.25">
      <c r="G2" s="512" t="s">
        <v>25</v>
      </c>
      <c r="H2" s="512"/>
      <c r="I2" s="512"/>
    </row>
    <row r="3" spans="1:9" x14ac:dyDescent="0.25">
      <c r="G3" s="512" t="s">
        <v>26</v>
      </c>
      <c r="H3" s="512"/>
      <c r="I3" s="512"/>
    </row>
    <row r="4" spans="1:9" x14ac:dyDescent="0.25">
      <c r="G4" s="512" t="s">
        <v>112</v>
      </c>
      <c r="H4" s="512"/>
      <c r="I4" s="512"/>
    </row>
    <row r="5" spans="1:9" x14ac:dyDescent="0.25">
      <c r="G5" s="512" t="s">
        <v>251</v>
      </c>
      <c r="H5" s="512"/>
      <c r="I5" s="512"/>
    </row>
    <row r="6" spans="1:9" x14ac:dyDescent="0.25">
      <c r="G6" s="513" t="s">
        <v>27</v>
      </c>
      <c r="H6" s="512"/>
      <c r="I6" s="512"/>
    </row>
    <row r="7" spans="1:9" ht="15.75" thickBot="1" x14ac:dyDescent="0.3">
      <c r="G7" s="86"/>
      <c r="H7" s="87"/>
      <c r="I7" s="87"/>
    </row>
    <row r="8" spans="1:9" ht="12.4" customHeight="1" x14ac:dyDescent="0.25">
      <c r="A8" s="514" t="s">
        <v>114</v>
      </c>
      <c r="B8" s="515"/>
      <c r="C8" s="515"/>
      <c r="D8" s="515"/>
      <c r="E8" s="515"/>
      <c r="F8" s="515"/>
      <c r="G8" s="515"/>
      <c r="H8" s="515"/>
      <c r="I8" s="516"/>
    </row>
    <row r="9" spans="1:9" ht="12.4" customHeight="1" x14ac:dyDescent="0.25">
      <c r="A9" s="517"/>
      <c r="B9" s="518"/>
      <c r="C9" s="518"/>
      <c r="D9" s="518"/>
      <c r="E9" s="518"/>
      <c r="F9" s="518"/>
      <c r="G9" s="518"/>
      <c r="H9" s="518"/>
      <c r="I9" s="519"/>
    </row>
    <row r="10" spans="1:9" ht="12.4" customHeight="1" x14ac:dyDescent="0.25">
      <c r="A10" s="517"/>
      <c r="B10" s="518"/>
      <c r="C10" s="518"/>
      <c r="D10" s="518"/>
      <c r="E10" s="518"/>
      <c r="F10" s="518"/>
      <c r="G10" s="518"/>
      <c r="H10" s="518"/>
      <c r="I10" s="519"/>
    </row>
    <row r="11" spans="1:9" ht="31.5" customHeight="1" x14ac:dyDescent="0.25">
      <c r="A11" s="523" t="s">
        <v>139</v>
      </c>
      <c r="B11" s="524"/>
      <c r="C11" s="524"/>
      <c r="D11" s="524"/>
      <c r="E11" s="524"/>
      <c r="F11" s="524"/>
      <c r="G11" s="524"/>
      <c r="H11" s="524"/>
      <c r="I11" s="475" t="s">
        <v>3</v>
      </c>
    </row>
    <row r="12" spans="1:9" x14ac:dyDescent="0.25">
      <c r="A12" s="457" t="s">
        <v>15</v>
      </c>
      <c r="B12" s="458"/>
      <c r="C12" s="458"/>
      <c r="D12" s="458"/>
      <c r="E12" s="458"/>
      <c r="F12" s="459"/>
      <c r="G12" s="88" t="s">
        <v>17</v>
      </c>
      <c r="H12" s="88" t="s">
        <v>16</v>
      </c>
      <c r="I12" s="475"/>
    </row>
    <row r="13" spans="1:9" x14ac:dyDescent="0.25">
      <c r="A13" s="495"/>
      <c r="B13" s="187"/>
      <c r="C13" s="187"/>
      <c r="D13" s="187"/>
      <c r="E13" s="187"/>
      <c r="F13" s="188"/>
      <c r="G13" s="89">
        <v>0</v>
      </c>
      <c r="H13" s="38"/>
      <c r="I13" s="144">
        <f>G13*H13</f>
        <v>0</v>
      </c>
    </row>
    <row r="14" spans="1:9" x14ac:dyDescent="0.25">
      <c r="A14" s="520" t="s">
        <v>232</v>
      </c>
      <c r="B14" s="521"/>
      <c r="C14" s="521"/>
      <c r="D14" s="521"/>
      <c r="E14" s="521"/>
      <c r="F14" s="522"/>
      <c r="G14" s="89"/>
      <c r="H14" s="38"/>
      <c r="I14" s="144"/>
    </row>
    <row r="15" spans="1:9" x14ac:dyDescent="0.25">
      <c r="A15" s="525" t="s">
        <v>233</v>
      </c>
      <c r="B15" s="526"/>
      <c r="C15" s="526"/>
      <c r="D15" s="526"/>
      <c r="E15" s="526"/>
      <c r="F15" s="526"/>
      <c r="G15" s="89"/>
      <c r="H15" s="38"/>
      <c r="I15" s="144">
        <f>I14*86%</f>
        <v>0</v>
      </c>
    </row>
    <row r="16" spans="1:9" ht="19.899999999999999" customHeight="1" x14ac:dyDescent="0.25">
      <c r="A16" s="461" t="s">
        <v>5</v>
      </c>
      <c r="B16" s="462"/>
      <c r="C16" s="462"/>
      <c r="D16" s="462"/>
      <c r="E16" s="462"/>
      <c r="F16" s="462"/>
      <c r="G16" s="462"/>
      <c r="H16" s="463"/>
      <c r="I16" s="145">
        <f>I14+I15</f>
        <v>0</v>
      </c>
    </row>
    <row r="17" spans="1:9" x14ac:dyDescent="0.25">
      <c r="A17" s="123"/>
      <c r="B17" s="2"/>
      <c r="C17" s="2"/>
      <c r="D17" s="2"/>
      <c r="E17" s="2"/>
      <c r="F17" s="2"/>
      <c r="G17" s="2"/>
      <c r="H17" s="2"/>
      <c r="I17" s="124"/>
    </row>
    <row r="18" spans="1:9" x14ac:dyDescent="0.25">
      <c r="A18" s="479" t="s">
        <v>18</v>
      </c>
      <c r="B18" s="418"/>
      <c r="C18" s="418"/>
      <c r="D18" s="418"/>
      <c r="E18" s="418"/>
      <c r="F18" s="418"/>
      <c r="G18" s="418"/>
      <c r="H18" s="418"/>
      <c r="I18" s="475" t="s">
        <v>3</v>
      </c>
    </row>
    <row r="19" spans="1:9" x14ac:dyDescent="0.25">
      <c r="A19" s="457" t="s">
        <v>15</v>
      </c>
      <c r="B19" s="458"/>
      <c r="C19" s="458"/>
      <c r="D19" s="458"/>
      <c r="E19" s="458"/>
      <c r="F19" s="459"/>
      <c r="G19" s="88" t="s">
        <v>17</v>
      </c>
      <c r="H19" s="88" t="s">
        <v>16</v>
      </c>
      <c r="I19" s="475"/>
    </row>
    <row r="20" spans="1:9" ht="15.75" customHeight="1" x14ac:dyDescent="0.25">
      <c r="A20" s="460" t="s">
        <v>107</v>
      </c>
      <c r="B20" s="174"/>
      <c r="C20" s="174"/>
      <c r="D20" s="174"/>
      <c r="E20" s="174"/>
      <c r="F20" s="174"/>
      <c r="G20" s="89"/>
      <c r="H20" s="38"/>
      <c r="I20" s="144">
        <f>G20*H20</f>
        <v>0</v>
      </c>
    </row>
    <row r="21" spans="1:9" x14ac:dyDescent="0.25">
      <c r="A21" s="460" t="s">
        <v>140</v>
      </c>
      <c r="B21" s="174"/>
      <c r="C21" s="174"/>
      <c r="D21" s="174"/>
      <c r="E21" s="174"/>
      <c r="F21" s="174"/>
      <c r="G21" s="89"/>
      <c r="H21" s="38"/>
      <c r="I21" s="144">
        <f>G21*H21</f>
        <v>0</v>
      </c>
    </row>
    <row r="22" spans="1:9" x14ac:dyDescent="0.25">
      <c r="A22" s="460" t="s">
        <v>141</v>
      </c>
      <c r="B22" s="174"/>
      <c r="C22" s="174"/>
      <c r="D22" s="174"/>
      <c r="E22" s="174"/>
      <c r="F22" s="174"/>
      <c r="G22" s="89"/>
      <c r="H22" s="38"/>
      <c r="I22" s="144">
        <f>G22*H22</f>
        <v>0</v>
      </c>
    </row>
    <row r="23" spans="1:9" ht="19.899999999999999" customHeight="1" x14ac:dyDescent="0.25">
      <c r="A23" s="461" t="s">
        <v>6</v>
      </c>
      <c r="B23" s="462"/>
      <c r="C23" s="462"/>
      <c r="D23" s="462"/>
      <c r="E23" s="462"/>
      <c r="F23" s="462"/>
      <c r="G23" s="462"/>
      <c r="H23" s="463"/>
      <c r="I23" s="145">
        <f>SUM(I20:I22)</f>
        <v>0</v>
      </c>
    </row>
    <row r="24" spans="1:9" x14ac:dyDescent="0.25">
      <c r="A24" s="123"/>
      <c r="B24" s="2"/>
      <c r="C24" s="2"/>
      <c r="D24" s="2"/>
      <c r="E24" s="2"/>
      <c r="F24" s="2"/>
      <c r="G24" s="2"/>
      <c r="H24" s="2"/>
      <c r="I24" s="124"/>
    </row>
    <row r="25" spans="1:9" x14ac:dyDescent="0.25">
      <c r="A25" s="479" t="s">
        <v>116</v>
      </c>
      <c r="B25" s="418"/>
      <c r="C25" s="418"/>
      <c r="D25" s="418"/>
      <c r="E25" s="418"/>
      <c r="F25" s="418"/>
      <c r="G25" s="418"/>
      <c r="H25" s="418"/>
      <c r="I25" s="475" t="s">
        <v>3</v>
      </c>
    </row>
    <row r="26" spans="1:9" ht="63" customHeight="1" x14ac:dyDescent="0.25">
      <c r="A26" s="472" t="s">
        <v>226</v>
      </c>
      <c r="B26" s="458"/>
      <c r="C26" s="458"/>
      <c r="D26" s="458"/>
      <c r="E26" s="458"/>
      <c r="F26" s="459"/>
      <c r="G26" s="88" t="s">
        <v>17</v>
      </c>
      <c r="H26" s="88" t="s">
        <v>16</v>
      </c>
      <c r="I26" s="475"/>
    </row>
    <row r="27" spans="1:9" s="136" customFormat="1" ht="30.75" customHeight="1" x14ac:dyDescent="0.25">
      <c r="A27" s="493" t="s">
        <v>239</v>
      </c>
      <c r="B27" s="494"/>
      <c r="C27" s="494"/>
      <c r="D27" s="494"/>
      <c r="E27" s="494"/>
      <c r="F27" s="494"/>
      <c r="G27" s="141"/>
      <c r="H27" s="141"/>
      <c r="I27" s="141"/>
    </row>
    <row r="28" spans="1:9" s="114" customFormat="1" ht="27" customHeight="1" x14ac:dyDescent="0.25">
      <c r="A28" s="480" t="s">
        <v>179</v>
      </c>
      <c r="B28" s="481"/>
      <c r="C28" s="481"/>
      <c r="D28" s="481"/>
      <c r="E28" s="481"/>
      <c r="F28" s="481"/>
      <c r="G28" s="112"/>
      <c r="H28" s="113"/>
      <c r="I28" s="147">
        <f>G28*H28</f>
        <v>0</v>
      </c>
    </row>
    <row r="29" spans="1:9" s="114" customFormat="1" ht="46.9" customHeight="1" x14ac:dyDescent="0.25">
      <c r="A29" s="480" t="s">
        <v>180</v>
      </c>
      <c r="B29" s="481"/>
      <c r="C29" s="481"/>
      <c r="D29" s="481"/>
      <c r="E29" s="481"/>
      <c r="F29" s="481"/>
      <c r="G29" s="112"/>
      <c r="H29" s="113"/>
      <c r="I29" s="147">
        <f t="shared" ref="I29:I33" si="0">G29*H29</f>
        <v>0</v>
      </c>
    </row>
    <row r="30" spans="1:9" s="114" customFormat="1" ht="48.4" customHeight="1" x14ac:dyDescent="0.25">
      <c r="A30" s="480" t="s">
        <v>181</v>
      </c>
      <c r="B30" s="481"/>
      <c r="C30" s="481"/>
      <c r="D30" s="481"/>
      <c r="E30" s="481"/>
      <c r="F30" s="481"/>
      <c r="G30" s="112"/>
      <c r="H30" s="113"/>
      <c r="I30" s="147">
        <f t="shared" si="0"/>
        <v>0</v>
      </c>
    </row>
    <row r="31" spans="1:9" s="114" customFormat="1" ht="40.15" customHeight="1" x14ac:dyDescent="0.25">
      <c r="A31" s="509" t="s">
        <v>182</v>
      </c>
      <c r="B31" s="510"/>
      <c r="C31" s="510"/>
      <c r="D31" s="510"/>
      <c r="E31" s="510"/>
      <c r="F31" s="511"/>
      <c r="G31" s="112">
        <v>0</v>
      </c>
      <c r="H31" s="113"/>
      <c r="I31" s="147">
        <f t="shared" si="0"/>
        <v>0</v>
      </c>
    </row>
    <row r="32" spans="1:9" s="114" customFormat="1" ht="40.15" customHeight="1" x14ac:dyDescent="0.25">
      <c r="A32" s="484" t="s">
        <v>200</v>
      </c>
      <c r="B32" s="485"/>
      <c r="C32" s="485"/>
      <c r="D32" s="485"/>
      <c r="E32" s="485"/>
      <c r="F32" s="486"/>
      <c r="G32" s="112"/>
      <c r="H32" s="113"/>
      <c r="I32" s="147">
        <f t="shared" ref="I32" si="1">G32*H32</f>
        <v>0</v>
      </c>
    </row>
    <row r="33" spans="1:9" s="114" customFormat="1" ht="28.15" customHeight="1" x14ac:dyDescent="0.25">
      <c r="A33" s="484" t="s">
        <v>183</v>
      </c>
      <c r="B33" s="485"/>
      <c r="C33" s="485"/>
      <c r="D33" s="485"/>
      <c r="E33" s="485"/>
      <c r="F33" s="486"/>
      <c r="G33" s="112"/>
      <c r="H33" s="113"/>
      <c r="I33" s="147">
        <f t="shared" si="0"/>
        <v>0</v>
      </c>
    </row>
    <row r="34" spans="1:9" s="114" customFormat="1" ht="28.15" customHeight="1" x14ac:dyDescent="0.25">
      <c r="A34" s="484" t="s">
        <v>184</v>
      </c>
      <c r="B34" s="485"/>
      <c r="C34" s="485"/>
      <c r="D34" s="485"/>
      <c r="E34" s="485"/>
      <c r="F34" s="486"/>
      <c r="G34" s="112"/>
      <c r="H34" s="113"/>
      <c r="I34" s="147">
        <f t="shared" ref="I34" si="2">G34*H34</f>
        <v>0</v>
      </c>
    </row>
    <row r="35" spans="1:9" s="114" customFormat="1" ht="24.4" customHeight="1" x14ac:dyDescent="0.25">
      <c r="A35" s="484" t="s">
        <v>185</v>
      </c>
      <c r="B35" s="485"/>
      <c r="C35" s="485"/>
      <c r="D35" s="485"/>
      <c r="E35" s="485"/>
      <c r="F35" s="486"/>
      <c r="G35" s="112"/>
      <c r="H35" s="113"/>
      <c r="I35" s="147">
        <f t="shared" ref="I35:I36" si="3">G35*H35</f>
        <v>0</v>
      </c>
    </row>
    <row r="36" spans="1:9" s="114" customFormat="1" ht="40.15" customHeight="1" x14ac:dyDescent="0.25">
      <c r="A36" s="484" t="s">
        <v>186</v>
      </c>
      <c r="B36" s="485"/>
      <c r="C36" s="485"/>
      <c r="D36" s="485"/>
      <c r="E36" s="485"/>
      <c r="F36" s="486"/>
      <c r="G36" s="112"/>
      <c r="H36" s="113"/>
      <c r="I36" s="147">
        <f t="shared" si="3"/>
        <v>0</v>
      </c>
    </row>
    <row r="37" spans="1:9" s="114" customFormat="1" ht="34.9" customHeight="1" x14ac:dyDescent="0.25">
      <c r="A37" s="484" t="s">
        <v>269</v>
      </c>
      <c r="B37" s="485"/>
      <c r="C37" s="485"/>
      <c r="D37" s="485"/>
      <c r="E37" s="485"/>
      <c r="F37" s="486"/>
      <c r="G37" s="112"/>
      <c r="H37" s="113"/>
      <c r="I37" s="147">
        <f>G37*H37</f>
        <v>0</v>
      </c>
    </row>
    <row r="38" spans="1:9" x14ac:dyDescent="0.25">
      <c r="A38" s="484" t="s">
        <v>187</v>
      </c>
      <c r="B38" s="485"/>
      <c r="C38" s="485"/>
      <c r="D38" s="485"/>
      <c r="E38" s="485"/>
      <c r="F38" s="486"/>
      <c r="G38" s="89"/>
      <c r="H38" s="38"/>
      <c r="I38" s="147">
        <f>G38*H38</f>
        <v>0</v>
      </c>
    </row>
    <row r="39" spans="1:9" ht="26.65" customHeight="1" x14ac:dyDescent="0.25">
      <c r="A39" s="506" t="s">
        <v>201</v>
      </c>
      <c r="B39" s="507"/>
      <c r="C39" s="507"/>
      <c r="D39" s="507"/>
      <c r="E39" s="507"/>
      <c r="F39" s="508"/>
      <c r="G39" s="89"/>
      <c r="H39" s="38"/>
      <c r="I39" s="147">
        <f>G39*H39</f>
        <v>0</v>
      </c>
    </row>
    <row r="40" spans="1:9" ht="19.899999999999999" customHeight="1" x14ac:dyDescent="0.25">
      <c r="A40" s="461" t="s">
        <v>19</v>
      </c>
      <c r="B40" s="462"/>
      <c r="C40" s="462"/>
      <c r="D40" s="462"/>
      <c r="E40" s="462"/>
      <c r="F40" s="462"/>
      <c r="G40" s="462"/>
      <c r="H40" s="463"/>
      <c r="I40" s="148">
        <f>SUM(I28:I39)</f>
        <v>0</v>
      </c>
    </row>
    <row r="41" spans="1:9" x14ac:dyDescent="0.25">
      <c r="A41" s="123"/>
      <c r="B41" s="2"/>
      <c r="C41" s="2"/>
      <c r="D41" s="2"/>
      <c r="E41" s="2"/>
      <c r="F41" s="2"/>
      <c r="G41" s="2"/>
      <c r="H41" s="2"/>
      <c r="I41" s="124"/>
    </row>
    <row r="42" spans="1:9" ht="27" customHeight="1" x14ac:dyDescent="0.25">
      <c r="A42" s="479" t="s">
        <v>20</v>
      </c>
      <c r="B42" s="418"/>
      <c r="C42" s="418"/>
      <c r="D42" s="418"/>
      <c r="E42" s="418"/>
      <c r="F42" s="418"/>
      <c r="G42" s="418"/>
      <c r="H42" s="418"/>
      <c r="I42" s="475" t="s">
        <v>3</v>
      </c>
    </row>
    <row r="43" spans="1:9" ht="60" customHeight="1" x14ac:dyDescent="0.25">
      <c r="A43" s="472" t="s">
        <v>226</v>
      </c>
      <c r="B43" s="458"/>
      <c r="C43" s="458"/>
      <c r="D43" s="458"/>
      <c r="E43" s="458"/>
      <c r="F43" s="459"/>
      <c r="G43" s="88" t="s">
        <v>17</v>
      </c>
      <c r="H43" s="88" t="s">
        <v>16</v>
      </c>
      <c r="I43" s="475"/>
    </row>
    <row r="44" spans="1:9" ht="18.75" customHeight="1" x14ac:dyDescent="0.25">
      <c r="A44" s="499" t="s">
        <v>239</v>
      </c>
      <c r="B44" s="500"/>
      <c r="C44" s="500"/>
      <c r="D44" s="500"/>
      <c r="E44" s="500"/>
      <c r="F44" s="500"/>
      <c r="G44" s="142"/>
      <c r="H44" s="142"/>
      <c r="I44" s="142"/>
    </row>
    <row r="45" spans="1:9" ht="34.9" customHeight="1" x14ac:dyDescent="0.25">
      <c r="A45" s="482" t="s">
        <v>188</v>
      </c>
      <c r="B45" s="483"/>
      <c r="C45" s="483"/>
      <c r="D45" s="483"/>
      <c r="E45" s="483"/>
      <c r="F45" s="483"/>
      <c r="G45" s="89"/>
      <c r="H45" s="38"/>
      <c r="I45" s="144">
        <f>G45*H45</f>
        <v>0</v>
      </c>
    </row>
    <row r="46" spans="1:9" ht="35.65" customHeight="1" x14ac:dyDescent="0.25">
      <c r="A46" s="482" t="s">
        <v>189</v>
      </c>
      <c r="B46" s="483"/>
      <c r="C46" s="483"/>
      <c r="D46" s="483"/>
      <c r="E46" s="483"/>
      <c r="F46" s="483"/>
      <c r="G46" s="89"/>
      <c r="H46" s="38"/>
      <c r="I46" s="144">
        <f t="shared" ref="I46:I48" si="4">G46*H46</f>
        <v>0</v>
      </c>
    </row>
    <row r="47" spans="1:9" ht="34.5" customHeight="1" x14ac:dyDescent="0.25">
      <c r="A47" s="482" t="s">
        <v>202</v>
      </c>
      <c r="B47" s="483"/>
      <c r="C47" s="483"/>
      <c r="D47" s="483"/>
      <c r="E47" s="483"/>
      <c r="F47" s="483"/>
      <c r="G47" s="89"/>
      <c r="H47" s="38"/>
      <c r="I47" s="144">
        <f t="shared" si="4"/>
        <v>0</v>
      </c>
    </row>
    <row r="48" spans="1:9" ht="34.9" customHeight="1" x14ac:dyDescent="0.25">
      <c r="A48" s="487" t="s">
        <v>190</v>
      </c>
      <c r="B48" s="488"/>
      <c r="C48" s="488"/>
      <c r="D48" s="488"/>
      <c r="E48" s="488"/>
      <c r="F48" s="489"/>
      <c r="G48" s="89"/>
      <c r="H48" s="38"/>
      <c r="I48" s="144">
        <f t="shared" si="4"/>
        <v>0</v>
      </c>
    </row>
    <row r="49" spans="1:9" ht="46.5" customHeight="1" x14ac:dyDescent="0.25">
      <c r="A49" s="482" t="s">
        <v>191</v>
      </c>
      <c r="B49" s="483"/>
      <c r="C49" s="483"/>
      <c r="D49" s="483"/>
      <c r="E49" s="483"/>
      <c r="F49" s="483"/>
      <c r="G49" s="89"/>
      <c r="H49" s="38"/>
      <c r="I49" s="144">
        <f t="shared" ref="I49:I57" si="5">G49*H49</f>
        <v>0</v>
      </c>
    </row>
    <row r="50" spans="1:9" ht="28.5" customHeight="1" x14ac:dyDescent="0.25">
      <c r="A50" s="487" t="s">
        <v>192</v>
      </c>
      <c r="B50" s="488"/>
      <c r="C50" s="488"/>
      <c r="D50" s="488"/>
      <c r="E50" s="488"/>
      <c r="F50" s="489"/>
      <c r="G50" s="89"/>
      <c r="H50" s="38"/>
      <c r="I50" s="144">
        <f t="shared" si="5"/>
        <v>0</v>
      </c>
    </row>
    <row r="51" spans="1:9" ht="25.9" customHeight="1" x14ac:dyDescent="0.25">
      <c r="A51" s="482" t="s">
        <v>193</v>
      </c>
      <c r="B51" s="483"/>
      <c r="C51" s="483"/>
      <c r="D51" s="483"/>
      <c r="E51" s="483"/>
      <c r="F51" s="483"/>
      <c r="G51" s="89"/>
      <c r="H51" s="38"/>
      <c r="I51" s="144">
        <f t="shared" si="5"/>
        <v>0</v>
      </c>
    </row>
    <row r="52" spans="1:9" ht="43.5" customHeight="1" x14ac:dyDescent="0.25">
      <c r="A52" s="487" t="s">
        <v>194</v>
      </c>
      <c r="B52" s="488"/>
      <c r="C52" s="488"/>
      <c r="D52" s="488"/>
      <c r="E52" s="488"/>
      <c r="F52" s="489"/>
      <c r="G52" s="89"/>
      <c r="H52" s="38"/>
      <c r="I52" s="144">
        <f t="shared" si="5"/>
        <v>0</v>
      </c>
    </row>
    <row r="53" spans="1:9" ht="49.15" customHeight="1" x14ac:dyDescent="0.25">
      <c r="A53" s="496" t="s">
        <v>199</v>
      </c>
      <c r="B53" s="497"/>
      <c r="C53" s="497"/>
      <c r="D53" s="497"/>
      <c r="E53" s="497"/>
      <c r="F53" s="498"/>
      <c r="G53" s="89"/>
      <c r="H53" s="38"/>
      <c r="I53" s="144">
        <f t="shared" ref="I53" si="6">G53*H53</f>
        <v>0</v>
      </c>
    </row>
    <row r="54" spans="1:9" ht="27" customHeight="1" x14ac:dyDescent="0.25">
      <c r="A54" s="482" t="s">
        <v>195</v>
      </c>
      <c r="B54" s="483"/>
      <c r="C54" s="483"/>
      <c r="D54" s="483"/>
      <c r="E54" s="483"/>
      <c r="F54" s="483"/>
      <c r="G54" s="89"/>
      <c r="H54" s="38"/>
      <c r="I54" s="144">
        <f t="shared" ref="I54:I56" si="7">G54*H54</f>
        <v>0</v>
      </c>
    </row>
    <row r="55" spans="1:9" ht="26.65" customHeight="1" x14ac:dyDescent="0.25">
      <c r="A55" s="487" t="s">
        <v>196</v>
      </c>
      <c r="B55" s="488"/>
      <c r="C55" s="488"/>
      <c r="D55" s="488"/>
      <c r="E55" s="488"/>
      <c r="F55" s="489"/>
      <c r="G55" s="89"/>
      <c r="H55" s="38"/>
      <c r="I55" s="144">
        <f t="shared" si="7"/>
        <v>0</v>
      </c>
    </row>
    <row r="56" spans="1:9" ht="25.9" customHeight="1" x14ac:dyDescent="0.25">
      <c r="A56" s="482" t="s">
        <v>197</v>
      </c>
      <c r="B56" s="483"/>
      <c r="C56" s="483"/>
      <c r="D56" s="483"/>
      <c r="E56" s="483"/>
      <c r="F56" s="483"/>
      <c r="G56" s="89"/>
      <c r="H56" s="38"/>
      <c r="I56" s="144">
        <f t="shared" si="7"/>
        <v>0</v>
      </c>
    </row>
    <row r="57" spans="1:9" ht="29.65" customHeight="1" x14ac:dyDescent="0.25">
      <c r="A57" s="487" t="s">
        <v>198</v>
      </c>
      <c r="B57" s="488"/>
      <c r="C57" s="488"/>
      <c r="D57" s="488"/>
      <c r="E57" s="488"/>
      <c r="F57" s="489"/>
      <c r="G57" s="89"/>
      <c r="H57" s="38"/>
      <c r="I57" s="144">
        <f t="shared" si="5"/>
        <v>0</v>
      </c>
    </row>
    <row r="58" spans="1:9" ht="27.4" customHeight="1" x14ac:dyDescent="0.25">
      <c r="A58" s="490" t="s">
        <v>203</v>
      </c>
      <c r="B58" s="491"/>
      <c r="C58" s="491"/>
      <c r="D58" s="491"/>
      <c r="E58" s="491"/>
      <c r="F58" s="492"/>
      <c r="G58" s="89"/>
      <c r="H58" s="38"/>
      <c r="I58" s="144">
        <f t="shared" ref="I58" si="8">G58*H58</f>
        <v>0</v>
      </c>
    </row>
    <row r="59" spans="1:9" ht="19.899999999999999" customHeight="1" x14ac:dyDescent="0.25">
      <c r="A59" s="461" t="s">
        <v>7</v>
      </c>
      <c r="B59" s="462"/>
      <c r="C59" s="462"/>
      <c r="D59" s="462"/>
      <c r="E59" s="462"/>
      <c r="F59" s="462"/>
      <c r="G59" s="462"/>
      <c r="H59" s="463"/>
      <c r="I59" s="145">
        <f>SUM(I45:I58)</f>
        <v>0</v>
      </c>
    </row>
    <row r="60" spans="1:9" x14ac:dyDescent="0.25">
      <c r="A60" s="123"/>
      <c r="B60" s="2"/>
      <c r="C60" s="2"/>
      <c r="D60" s="2"/>
      <c r="E60" s="2"/>
      <c r="F60" s="2"/>
      <c r="G60" s="2"/>
      <c r="H60" s="2"/>
      <c r="I60" s="124"/>
    </row>
    <row r="61" spans="1:9" x14ac:dyDescent="0.25">
      <c r="A61" s="479" t="s">
        <v>21</v>
      </c>
      <c r="B61" s="418"/>
      <c r="C61" s="418"/>
      <c r="D61" s="418"/>
      <c r="E61" s="418"/>
      <c r="F61" s="418"/>
      <c r="G61" s="418"/>
      <c r="H61" s="418"/>
      <c r="I61" s="475" t="s">
        <v>3</v>
      </c>
    </row>
    <row r="62" spans="1:9" ht="26.45" customHeight="1" x14ac:dyDescent="0.25">
      <c r="A62" s="472" t="s">
        <v>234</v>
      </c>
      <c r="B62" s="538"/>
      <c r="C62" s="538"/>
      <c r="D62" s="538"/>
      <c r="E62" s="538"/>
      <c r="F62" s="539"/>
      <c r="G62" s="88" t="s">
        <v>17</v>
      </c>
      <c r="H62" s="88" t="s">
        <v>16</v>
      </c>
      <c r="I62" s="475"/>
    </row>
    <row r="63" spans="1:9" x14ac:dyDescent="0.25">
      <c r="A63" s="493" t="s">
        <v>240</v>
      </c>
      <c r="B63" s="494"/>
      <c r="C63" s="494"/>
      <c r="D63" s="494"/>
      <c r="E63" s="494"/>
      <c r="F63" s="494"/>
      <c r="G63" s="142"/>
      <c r="H63" s="142"/>
      <c r="I63" s="142"/>
    </row>
    <row r="64" spans="1:9" x14ac:dyDescent="0.25">
      <c r="A64" s="460" t="s">
        <v>241</v>
      </c>
      <c r="B64" s="174"/>
      <c r="C64" s="174"/>
      <c r="D64" s="174"/>
      <c r="E64" s="174"/>
      <c r="F64" s="174"/>
      <c r="G64" s="89"/>
      <c r="H64" s="38"/>
      <c r="I64" s="144">
        <f>G64*H64</f>
        <v>0</v>
      </c>
    </row>
    <row r="65" spans="1:9" x14ac:dyDescent="0.25">
      <c r="A65" s="460"/>
      <c r="B65" s="174"/>
      <c r="C65" s="174"/>
      <c r="D65" s="174"/>
      <c r="E65" s="174"/>
      <c r="F65" s="174"/>
      <c r="G65" s="89"/>
      <c r="H65" s="38"/>
      <c r="I65" s="144">
        <f t="shared" ref="I65:I66" si="9">G65*H65</f>
        <v>0</v>
      </c>
    </row>
    <row r="66" spans="1:9" x14ac:dyDescent="0.25">
      <c r="A66" s="460"/>
      <c r="B66" s="174"/>
      <c r="C66" s="174"/>
      <c r="D66" s="174"/>
      <c r="E66" s="174"/>
      <c r="F66" s="174"/>
      <c r="G66" s="89"/>
      <c r="H66" s="38"/>
      <c r="I66" s="144">
        <f t="shared" si="9"/>
        <v>0</v>
      </c>
    </row>
    <row r="67" spans="1:9" ht="19.899999999999999" customHeight="1" x14ac:dyDescent="0.25">
      <c r="A67" s="461" t="s">
        <v>8</v>
      </c>
      <c r="B67" s="462"/>
      <c r="C67" s="462"/>
      <c r="D67" s="462"/>
      <c r="E67" s="462"/>
      <c r="F67" s="462"/>
      <c r="G67" s="462"/>
      <c r="H67" s="463"/>
      <c r="I67" s="145">
        <f>SUM(I64:I66)</f>
        <v>0</v>
      </c>
    </row>
    <row r="68" spans="1:9" x14ac:dyDescent="0.25">
      <c r="A68" s="123"/>
      <c r="B68" s="2"/>
      <c r="C68" s="2"/>
      <c r="D68" s="2"/>
      <c r="E68" s="2"/>
      <c r="F68" s="2"/>
      <c r="G68" s="2"/>
      <c r="H68" s="2"/>
      <c r="I68" s="124"/>
    </row>
    <row r="69" spans="1:9" x14ac:dyDescent="0.25">
      <c r="A69" s="479" t="s">
        <v>22</v>
      </c>
      <c r="B69" s="418"/>
      <c r="C69" s="418"/>
      <c r="D69" s="418"/>
      <c r="E69" s="418"/>
      <c r="F69" s="418"/>
      <c r="G69" s="418"/>
      <c r="H69" s="418"/>
      <c r="I69" s="475" t="s">
        <v>3</v>
      </c>
    </row>
    <row r="70" spans="1:9" x14ac:dyDescent="0.25">
      <c r="A70" s="457" t="s">
        <v>15</v>
      </c>
      <c r="B70" s="458"/>
      <c r="C70" s="458"/>
      <c r="D70" s="458"/>
      <c r="E70" s="458"/>
      <c r="F70" s="459"/>
      <c r="G70" s="88" t="s">
        <v>17</v>
      </c>
      <c r="H70" s="88" t="s">
        <v>16</v>
      </c>
      <c r="I70" s="475"/>
    </row>
    <row r="71" spans="1:9" x14ac:dyDescent="0.25">
      <c r="A71" s="460" t="s">
        <v>253</v>
      </c>
      <c r="B71" s="174"/>
      <c r="C71" s="174"/>
      <c r="D71" s="174"/>
      <c r="E71" s="174"/>
      <c r="F71" s="174"/>
      <c r="G71" s="89"/>
      <c r="H71" s="38"/>
      <c r="I71" s="144">
        <f>G71*H71</f>
        <v>0</v>
      </c>
    </row>
    <row r="72" spans="1:9" x14ac:dyDescent="0.25">
      <c r="A72" s="460"/>
      <c r="B72" s="174"/>
      <c r="C72" s="174"/>
      <c r="D72" s="174"/>
      <c r="E72" s="174"/>
      <c r="F72" s="174"/>
      <c r="G72" s="89"/>
      <c r="H72" s="38"/>
      <c r="I72" s="144">
        <f t="shared" ref="I72:I73" si="10">G72*H72</f>
        <v>0</v>
      </c>
    </row>
    <row r="73" spans="1:9" x14ac:dyDescent="0.25">
      <c r="A73" s="460"/>
      <c r="B73" s="174"/>
      <c r="C73" s="174"/>
      <c r="D73" s="174"/>
      <c r="E73" s="174"/>
      <c r="F73" s="174"/>
      <c r="G73" s="89"/>
      <c r="H73" s="38"/>
      <c r="I73" s="144">
        <f t="shared" si="10"/>
        <v>0</v>
      </c>
    </row>
    <row r="74" spans="1:9" ht="19.899999999999999" customHeight="1" x14ac:dyDescent="0.25">
      <c r="A74" s="461" t="s">
        <v>9</v>
      </c>
      <c r="B74" s="462"/>
      <c r="C74" s="462"/>
      <c r="D74" s="462"/>
      <c r="E74" s="462"/>
      <c r="F74" s="462"/>
      <c r="G74" s="462"/>
      <c r="H74" s="463"/>
      <c r="I74" s="145">
        <f>SUM(I71:I73)</f>
        <v>0</v>
      </c>
    </row>
    <row r="75" spans="1:9" x14ac:dyDescent="0.25">
      <c r="A75" s="123"/>
      <c r="B75" s="2"/>
      <c r="C75" s="2"/>
      <c r="D75" s="2"/>
      <c r="E75" s="2"/>
      <c r="F75" s="2"/>
      <c r="G75" s="2"/>
      <c r="H75" s="2"/>
      <c r="I75" s="124"/>
    </row>
    <row r="76" spans="1:9" ht="38.25" customHeight="1" x14ac:dyDescent="0.25">
      <c r="A76" s="452" t="s">
        <v>283</v>
      </c>
      <c r="B76" s="453"/>
      <c r="C76" s="453"/>
      <c r="D76" s="453"/>
      <c r="E76" s="453"/>
      <c r="F76" s="453"/>
      <c r="G76" s="453"/>
      <c r="H76" s="454"/>
      <c r="I76" s="475" t="s">
        <v>3</v>
      </c>
    </row>
    <row r="77" spans="1:9" ht="17.25" customHeight="1" x14ac:dyDescent="0.25">
      <c r="A77" s="476" t="s">
        <v>244</v>
      </c>
      <c r="B77" s="477"/>
      <c r="C77" s="477"/>
      <c r="D77" s="477"/>
      <c r="E77" s="477"/>
      <c r="F77" s="477"/>
      <c r="G77" s="477"/>
      <c r="H77" s="478"/>
      <c r="I77" s="475"/>
    </row>
    <row r="78" spans="1:9" x14ac:dyDescent="0.25">
      <c r="A78" s="504" t="s">
        <v>238</v>
      </c>
      <c r="B78" s="505"/>
      <c r="C78" s="505"/>
      <c r="D78" s="505"/>
      <c r="E78" s="505"/>
      <c r="F78" s="505"/>
      <c r="G78" s="88" t="s">
        <v>17</v>
      </c>
      <c r="H78" s="88" t="s">
        <v>16</v>
      </c>
      <c r="I78" s="475"/>
    </row>
    <row r="79" spans="1:9" s="140" customFormat="1" x14ac:dyDescent="0.25">
      <c r="A79" s="501"/>
      <c r="B79" s="502"/>
      <c r="C79" s="502"/>
      <c r="D79" s="502"/>
      <c r="E79" s="502"/>
      <c r="F79" s="503"/>
      <c r="G79" s="137"/>
      <c r="H79" s="138"/>
      <c r="I79" s="139"/>
    </row>
    <row r="80" spans="1:9" x14ac:dyDescent="0.25">
      <c r="A80" s="495" t="s">
        <v>235</v>
      </c>
      <c r="B80" s="187"/>
      <c r="C80" s="187"/>
      <c r="D80" s="187"/>
      <c r="E80" s="187"/>
      <c r="F80" s="187"/>
      <c r="G80" s="89"/>
      <c r="H80" s="115"/>
      <c r="I80" s="144">
        <f>G80*H80</f>
        <v>0</v>
      </c>
    </row>
    <row r="81" spans="1:9" x14ac:dyDescent="0.25">
      <c r="A81" s="540" t="s">
        <v>224</v>
      </c>
      <c r="B81" s="541"/>
      <c r="C81" s="541"/>
      <c r="D81" s="541"/>
      <c r="E81" s="541"/>
      <c r="F81" s="541"/>
      <c r="G81" s="89"/>
      <c r="H81" s="115"/>
      <c r="I81" s="144">
        <f>I80</f>
        <v>0</v>
      </c>
    </row>
    <row r="82" spans="1:9" x14ac:dyDescent="0.25">
      <c r="A82" s="495" t="s">
        <v>4</v>
      </c>
      <c r="B82" s="187"/>
      <c r="C82" s="187"/>
      <c r="D82" s="187"/>
      <c r="E82" s="187"/>
      <c r="F82" s="187"/>
      <c r="G82" s="187"/>
      <c r="H82" s="188"/>
      <c r="I82" s="144">
        <f>I81*20%</f>
        <v>0</v>
      </c>
    </row>
    <row r="83" spans="1:9" ht="19.899999999999999" customHeight="1" x14ac:dyDescent="0.25">
      <c r="A83" s="461" t="s">
        <v>10</v>
      </c>
      <c r="B83" s="462"/>
      <c r="C83" s="462"/>
      <c r="D83" s="462"/>
      <c r="E83" s="462"/>
      <c r="F83" s="462"/>
      <c r="G83" s="462"/>
      <c r="H83" s="463"/>
      <c r="I83" s="145">
        <f>I81+I82</f>
        <v>0</v>
      </c>
    </row>
    <row r="84" spans="1:9" s="140" customFormat="1" ht="19.899999999999999" customHeight="1" x14ac:dyDescent="0.25">
      <c r="A84" s="149"/>
      <c r="B84" s="150"/>
      <c r="C84" s="150"/>
      <c r="D84" s="150"/>
      <c r="E84" s="150"/>
      <c r="F84" s="150"/>
      <c r="G84" s="150"/>
      <c r="H84" s="151"/>
      <c r="I84" s="152"/>
    </row>
    <row r="85" spans="1:9" ht="26.45" customHeight="1" x14ac:dyDescent="0.25">
      <c r="A85" s="452" t="s">
        <v>249</v>
      </c>
      <c r="B85" s="453"/>
      <c r="C85" s="453"/>
      <c r="D85" s="453"/>
      <c r="E85" s="453"/>
      <c r="F85" s="453"/>
      <c r="G85" s="453"/>
      <c r="H85" s="454"/>
      <c r="I85" s="455" t="s">
        <v>3</v>
      </c>
    </row>
    <row r="86" spans="1:9" x14ac:dyDescent="0.25">
      <c r="A86" s="457" t="s">
        <v>15</v>
      </c>
      <c r="B86" s="458"/>
      <c r="C86" s="458"/>
      <c r="D86" s="458"/>
      <c r="E86" s="458"/>
      <c r="F86" s="459"/>
      <c r="G86" s="88" t="s">
        <v>17</v>
      </c>
      <c r="H86" s="88" t="s">
        <v>16</v>
      </c>
      <c r="I86" s="456"/>
    </row>
    <row r="87" spans="1:9" ht="14.65" customHeight="1" x14ac:dyDescent="0.25">
      <c r="A87" s="460"/>
      <c r="B87" s="174"/>
      <c r="C87" s="174"/>
      <c r="D87" s="174"/>
      <c r="E87" s="174"/>
      <c r="F87" s="174"/>
      <c r="G87" s="89"/>
      <c r="H87" s="38"/>
      <c r="I87" s="144">
        <f>G87*H87</f>
        <v>0</v>
      </c>
    </row>
    <row r="88" spans="1:9" x14ac:dyDescent="0.25">
      <c r="A88" s="460"/>
      <c r="B88" s="174"/>
      <c r="C88" s="174"/>
      <c r="D88" s="174"/>
      <c r="E88" s="174"/>
      <c r="F88" s="174"/>
      <c r="G88" s="89"/>
      <c r="H88" s="38"/>
      <c r="I88" s="144">
        <v>0</v>
      </c>
    </row>
    <row r="89" spans="1:9" x14ac:dyDescent="0.25">
      <c r="A89" s="460"/>
      <c r="B89" s="174"/>
      <c r="C89" s="174"/>
      <c r="D89" s="174"/>
      <c r="E89" s="174"/>
      <c r="F89" s="174"/>
      <c r="G89" s="89"/>
      <c r="H89" s="38"/>
      <c r="I89" s="144">
        <f t="shared" ref="I89:I90" si="11">G89*H89</f>
        <v>0</v>
      </c>
    </row>
    <row r="90" spans="1:9" x14ac:dyDescent="0.25">
      <c r="A90" s="460"/>
      <c r="B90" s="174"/>
      <c r="C90" s="174"/>
      <c r="D90" s="174"/>
      <c r="E90" s="174"/>
      <c r="F90" s="174"/>
      <c r="G90" s="89"/>
      <c r="H90" s="38"/>
      <c r="I90" s="144">
        <f t="shared" si="11"/>
        <v>0</v>
      </c>
    </row>
    <row r="91" spans="1:9" ht="19.899999999999999" customHeight="1" x14ac:dyDescent="0.25">
      <c r="A91" s="461" t="s">
        <v>11</v>
      </c>
      <c r="B91" s="462"/>
      <c r="C91" s="462"/>
      <c r="D91" s="462"/>
      <c r="E91" s="462"/>
      <c r="F91" s="462"/>
      <c r="G91" s="462"/>
      <c r="H91" s="463"/>
      <c r="I91" s="145">
        <f>SUM(I87:I90)</f>
        <v>0</v>
      </c>
    </row>
    <row r="92" spans="1:9" x14ac:dyDescent="0.25">
      <c r="A92" s="123"/>
      <c r="B92" s="2"/>
      <c r="C92" s="2"/>
      <c r="D92" s="2"/>
      <c r="E92" s="2"/>
      <c r="F92" s="2"/>
      <c r="G92" s="2"/>
      <c r="H92" s="2"/>
      <c r="I92" s="124"/>
    </row>
    <row r="93" spans="1:9" hidden="1" x14ac:dyDescent="0.25">
      <c r="A93" s="479" t="s">
        <v>23</v>
      </c>
      <c r="B93" s="418"/>
      <c r="C93" s="418"/>
      <c r="D93" s="418"/>
      <c r="E93" s="418"/>
      <c r="F93" s="418"/>
      <c r="G93" s="418"/>
      <c r="H93" s="418"/>
      <c r="I93" s="475" t="s">
        <v>3</v>
      </c>
    </row>
    <row r="94" spans="1:9" hidden="1" x14ac:dyDescent="0.25">
      <c r="A94" s="457" t="s">
        <v>15</v>
      </c>
      <c r="B94" s="458"/>
      <c r="C94" s="458"/>
      <c r="D94" s="458"/>
      <c r="E94" s="458"/>
      <c r="F94" s="459"/>
      <c r="G94" s="88" t="s">
        <v>17</v>
      </c>
      <c r="H94" s="88" t="s">
        <v>16</v>
      </c>
      <c r="I94" s="475"/>
    </row>
    <row r="95" spans="1:9" ht="14.45" hidden="1" customHeight="1" x14ac:dyDescent="0.25">
      <c r="A95" s="531" t="s">
        <v>119</v>
      </c>
      <c r="B95" s="532"/>
      <c r="C95" s="532"/>
      <c r="D95" s="532"/>
      <c r="E95" s="532"/>
      <c r="F95" s="532"/>
      <c r="G95" s="90"/>
      <c r="H95" s="38">
        <v>6</v>
      </c>
      <c r="I95" s="121">
        <f>G95*H95</f>
        <v>0</v>
      </c>
    </row>
    <row r="96" spans="1:9" ht="14.45" hidden="1" customHeight="1" x14ac:dyDescent="0.25">
      <c r="A96" s="460"/>
      <c r="B96" s="174"/>
      <c r="C96" s="174"/>
      <c r="D96" s="174"/>
      <c r="E96" s="174"/>
      <c r="F96" s="174"/>
      <c r="G96" s="89"/>
      <c r="H96" s="38"/>
      <c r="I96" s="121">
        <f t="shared" ref="I96:I97" si="12">G96*H96</f>
        <v>0</v>
      </c>
    </row>
    <row r="97" spans="1:9" ht="14.45" hidden="1" customHeight="1" x14ac:dyDescent="0.25">
      <c r="A97" s="460"/>
      <c r="B97" s="174"/>
      <c r="C97" s="174"/>
      <c r="D97" s="174"/>
      <c r="E97" s="174"/>
      <c r="F97" s="174"/>
      <c r="G97" s="89"/>
      <c r="H97" s="38"/>
      <c r="I97" s="121">
        <f t="shared" si="12"/>
        <v>0</v>
      </c>
    </row>
    <row r="98" spans="1:9" ht="14.45" hidden="1" customHeight="1" x14ac:dyDescent="0.25">
      <c r="A98" s="461" t="s">
        <v>11</v>
      </c>
      <c r="B98" s="462"/>
      <c r="C98" s="462"/>
      <c r="D98" s="462"/>
      <c r="E98" s="462"/>
      <c r="F98" s="462"/>
      <c r="G98" s="462"/>
      <c r="H98" s="463"/>
      <c r="I98" s="122">
        <f>SUM(I95:I97)</f>
        <v>0</v>
      </c>
    </row>
    <row r="99" spans="1:9" hidden="1" x14ac:dyDescent="0.25">
      <c r="A99" s="123"/>
      <c r="B99" s="2"/>
      <c r="C99" s="2"/>
      <c r="D99" s="2"/>
      <c r="E99" s="2"/>
      <c r="F99" s="2"/>
      <c r="G99" s="2"/>
      <c r="H99" s="2"/>
      <c r="I99" s="124"/>
    </row>
    <row r="100" spans="1:9" x14ac:dyDescent="0.25">
      <c r="A100" s="464" t="s">
        <v>28</v>
      </c>
      <c r="B100" s="352"/>
      <c r="C100" s="352"/>
      <c r="D100" s="352"/>
      <c r="E100" s="352"/>
      <c r="F100" s="352"/>
      <c r="G100" s="352"/>
      <c r="H100" s="346"/>
      <c r="I100" s="455" t="s">
        <v>3</v>
      </c>
    </row>
    <row r="101" spans="1:9" ht="15" customHeight="1" x14ac:dyDescent="0.25">
      <c r="A101" s="542" t="s">
        <v>244</v>
      </c>
      <c r="B101" s="543"/>
      <c r="C101" s="543"/>
      <c r="D101" s="543"/>
      <c r="E101" s="543"/>
      <c r="F101" s="543"/>
      <c r="G101" s="543"/>
      <c r="H101" s="544"/>
      <c r="I101" s="465"/>
    </row>
    <row r="102" spans="1:9" x14ac:dyDescent="0.25">
      <c r="A102" s="457" t="s">
        <v>15</v>
      </c>
      <c r="B102" s="458"/>
      <c r="C102" s="458"/>
      <c r="D102" s="458"/>
      <c r="E102" s="458"/>
      <c r="F102" s="459"/>
      <c r="G102" s="88" t="s">
        <v>17</v>
      </c>
      <c r="H102" s="88" t="s">
        <v>16</v>
      </c>
      <c r="I102" s="456"/>
    </row>
    <row r="103" spans="1:9" ht="14.65" customHeight="1" x14ac:dyDescent="0.25">
      <c r="A103" s="460"/>
      <c r="B103" s="174"/>
      <c r="C103" s="174"/>
      <c r="D103" s="174"/>
      <c r="E103" s="174"/>
      <c r="F103" s="174"/>
      <c r="G103" s="89"/>
      <c r="H103" s="38"/>
      <c r="I103" s="144">
        <f>G103*H103</f>
        <v>0</v>
      </c>
    </row>
    <row r="104" spans="1:9" x14ac:dyDescent="0.25">
      <c r="A104" s="460"/>
      <c r="B104" s="174"/>
      <c r="C104" s="174"/>
      <c r="D104" s="174"/>
      <c r="E104" s="174"/>
      <c r="F104" s="174"/>
      <c r="G104" s="89"/>
      <c r="H104" s="38"/>
      <c r="I104" s="144">
        <f>G104*H104</f>
        <v>0</v>
      </c>
    </row>
    <row r="105" spans="1:9" x14ac:dyDescent="0.25">
      <c r="A105" s="460"/>
      <c r="B105" s="174"/>
      <c r="C105" s="174"/>
      <c r="D105" s="174"/>
      <c r="E105" s="174"/>
      <c r="F105" s="174"/>
      <c r="G105" s="89"/>
      <c r="H105" s="38"/>
      <c r="I105" s="144">
        <f t="shared" ref="I105:I106" si="13">G105*H105</f>
        <v>0</v>
      </c>
    </row>
    <row r="106" spans="1:9" x14ac:dyDescent="0.25">
      <c r="A106" s="460"/>
      <c r="B106" s="174"/>
      <c r="C106" s="174"/>
      <c r="D106" s="174"/>
      <c r="E106" s="174"/>
      <c r="F106" s="174"/>
      <c r="G106" s="89"/>
      <c r="H106" s="38"/>
      <c r="I106" s="144">
        <f t="shared" si="13"/>
        <v>0</v>
      </c>
    </row>
    <row r="107" spans="1:9" ht="19.899999999999999" customHeight="1" x14ac:dyDescent="0.25">
      <c r="A107" s="461" t="s">
        <v>12</v>
      </c>
      <c r="B107" s="462"/>
      <c r="C107" s="462"/>
      <c r="D107" s="462"/>
      <c r="E107" s="462"/>
      <c r="F107" s="462"/>
      <c r="G107" s="462"/>
      <c r="H107" s="463"/>
      <c r="I107" s="145">
        <f>SUM(I103:I106)</f>
        <v>0</v>
      </c>
    </row>
    <row r="108" spans="1:9" s="140" customFormat="1" ht="19.899999999999999" customHeight="1" x14ac:dyDescent="0.25">
      <c r="A108" s="149"/>
      <c r="B108" s="150"/>
      <c r="C108" s="150"/>
      <c r="D108" s="150"/>
      <c r="E108" s="150"/>
      <c r="F108" s="150"/>
      <c r="G108" s="150"/>
      <c r="H108" s="151"/>
      <c r="I108" s="152"/>
    </row>
    <row r="109" spans="1:9" x14ac:dyDescent="0.25">
      <c r="A109" s="464" t="s">
        <v>245</v>
      </c>
      <c r="B109" s="352"/>
      <c r="C109" s="352"/>
      <c r="D109" s="352"/>
      <c r="E109" s="352"/>
      <c r="F109" s="352"/>
      <c r="G109" s="352"/>
      <c r="H109" s="346"/>
      <c r="I109" s="455" t="s">
        <v>3</v>
      </c>
    </row>
    <row r="110" spans="1:9" x14ac:dyDescent="0.25">
      <c r="A110" s="457" t="s">
        <v>15</v>
      </c>
      <c r="B110" s="458"/>
      <c r="C110" s="458"/>
      <c r="D110" s="458"/>
      <c r="E110" s="458"/>
      <c r="F110" s="459"/>
      <c r="G110" s="88" t="s">
        <v>17</v>
      </c>
      <c r="H110" s="88" t="s">
        <v>16</v>
      </c>
      <c r="I110" s="456"/>
    </row>
    <row r="111" spans="1:9" ht="14.65" customHeight="1" x14ac:dyDescent="0.25">
      <c r="A111" s="460"/>
      <c r="B111" s="174"/>
      <c r="C111" s="174"/>
      <c r="D111" s="174"/>
      <c r="E111" s="174"/>
      <c r="F111" s="174"/>
      <c r="G111" s="89"/>
      <c r="H111" s="38"/>
      <c r="I111" s="144">
        <v>0</v>
      </c>
    </row>
    <row r="112" spans="1:9" x14ac:dyDescent="0.25">
      <c r="A112" s="460"/>
      <c r="B112" s="174"/>
      <c r="C112" s="174"/>
      <c r="D112" s="174"/>
      <c r="E112" s="174"/>
      <c r="F112" s="174"/>
      <c r="G112" s="89"/>
      <c r="H112" s="38"/>
      <c r="I112" s="144">
        <f>G112*H112</f>
        <v>0</v>
      </c>
    </row>
    <row r="113" spans="1:12" x14ac:dyDescent="0.25">
      <c r="A113" s="460"/>
      <c r="B113" s="174"/>
      <c r="C113" s="174"/>
      <c r="D113" s="174"/>
      <c r="E113" s="174"/>
      <c r="F113" s="174"/>
      <c r="G113" s="89"/>
      <c r="H113" s="38"/>
      <c r="I113" s="144">
        <f t="shared" ref="I113:I114" si="14">G113*H113</f>
        <v>0</v>
      </c>
    </row>
    <row r="114" spans="1:12" x14ac:dyDescent="0.25">
      <c r="A114" s="460"/>
      <c r="B114" s="174"/>
      <c r="C114" s="174"/>
      <c r="D114" s="174"/>
      <c r="E114" s="174"/>
      <c r="F114" s="174"/>
      <c r="G114" s="89"/>
      <c r="H114" s="38"/>
      <c r="I114" s="144">
        <f t="shared" si="14"/>
        <v>0</v>
      </c>
    </row>
    <row r="115" spans="1:12" ht="19.899999999999999" customHeight="1" x14ac:dyDescent="0.25">
      <c r="A115" s="461" t="s">
        <v>13</v>
      </c>
      <c r="B115" s="462"/>
      <c r="C115" s="462"/>
      <c r="D115" s="462"/>
      <c r="E115" s="462"/>
      <c r="F115" s="462"/>
      <c r="G115" s="462"/>
      <c r="H115" s="463"/>
      <c r="I115" s="145">
        <f>SUM(I111:I114)</f>
        <v>0</v>
      </c>
    </row>
    <row r="116" spans="1:12" x14ac:dyDescent="0.25">
      <c r="A116" s="123"/>
      <c r="B116" s="2"/>
      <c r="C116" s="2"/>
      <c r="D116" s="2"/>
      <c r="E116" s="2"/>
      <c r="F116" s="2"/>
      <c r="G116" s="2"/>
      <c r="H116" s="2"/>
      <c r="I116" s="124"/>
    </row>
    <row r="117" spans="1:12" x14ac:dyDescent="0.25">
      <c r="A117" s="452" t="s">
        <v>242</v>
      </c>
      <c r="B117" s="453"/>
      <c r="C117" s="453"/>
      <c r="D117" s="453"/>
      <c r="E117" s="453"/>
      <c r="F117" s="453"/>
      <c r="G117" s="453"/>
      <c r="H117" s="454"/>
      <c r="I117" s="455" t="s">
        <v>3</v>
      </c>
    </row>
    <row r="118" spans="1:12" x14ac:dyDescent="0.25">
      <c r="A118" s="476" t="s">
        <v>243</v>
      </c>
      <c r="B118" s="477"/>
      <c r="C118" s="477"/>
      <c r="D118" s="477"/>
      <c r="E118" s="477"/>
      <c r="F118" s="477"/>
      <c r="G118" s="477"/>
      <c r="H118" s="478"/>
      <c r="I118" s="465"/>
    </row>
    <row r="119" spans="1:12" x14ac:dyDescent="0.25">
      <c r="A119" s="457" t="s">
        <v>15</v>
      </c>
      <c r="B119" s="458"/>
      <c r="C119" s="458"/>
      <c r="D119" s="458"/>
      <c r="E119" s="458"/>
      <c r="F119" s="459"/>
      <c r="G119" s="88" t="s">
        <v>17</v>
      </c>
      <c r="H119" s="88" t="s">
        <v>16</v>
      </c>
      <c r="I119" s="456"/>
    </row>
    <row r="120" spans="1:12" x14ac:dyDescent="0.25">
      <c r="A120" s="460"/>
      <c r="B120" s="174"/>
      <c r="C120" s="174"/>
      <c r="D120" s="174"/>
      <c r="E120" s="174"/>
      <c r="F120" s="174"/>
      <c r="G120" s="143"/>
      <c r="H120" s="38"/>
      <c r="I120" s="144">
        <f>G120*H120</f>
        <v>0</v>
      </c>
    </row>
    <row r="121" spans="1:12" x14ac:dyDescent="0.25">
      <c r="A121" s="460"/>
      <c r="B121" s="174"/>
      <c r="C121" s="174"/>
      <c r="D121" s="174"/>
      <c r="E121" s="174"/>
      <c r="F121" s="174"/>
      <c r="G121" s="143"/>
      <c r="H121" s="38"/>
      <c r="I121" s="144">
        <f>G121*H121</f>
        <v>0</v>
      </c>
    </row>
    <row r="122" spans="1:12" x14ac:dyDescent="0.25">
      <c r="A122" s="460"/>
      <c r="B122" s="174"/>
      <c r="C122" s="174"/>
      <c r="D122" s="174"/>
      <c r="E122" s="174"/>
      <c r="F122" s="174"/>
      <c r="G122" s="143"/>
      <c r="H122" s="38"/>
      <c r="I122" s="144">
        <f>G122*H122</f>
        <v>0</v>
      </c>
    </row>
    <row r="123" spans="1:12" ht="19.899999999999999" customHeight="1" x14ac:dyDescent="0.25">
      <c r="A123" s="461" t="s">
        <v>250</v>
      </c>
      <c r="B123" s="462"/>
      <c r="C123" s="462"/>
      <c r="D123" s="462"/>
      <c r="E123" s="462"/>
      <c r="F123" s="462"/>
      <c r="G123" s="462"/>
      <c r="H123" s="463"/>
      <c r="I123" s="145">
        <f>SUM(I120:I122)</f>
        <v>0</v>
      </c>
    </row>
    <row r="124" spans="1:12" x14ac:dyDescent="0.25">
      <c r="A124" s="123"/>
      <c r="B124" s="2"/>
      <c r="C124" s="2"/>
      <c r="D124" s="2"/>
      <c r="E124" s="2"/>
      <c r="F124" s="2"/>
      <c r="G124" s="2"/>
      <c r="H124" s="2"/>
      <c r="I124" s="124"/>
    </row>
    <row r="125" spans="1:12" ht="21.75" customHeight="1" x14ac:dyDescent="0.25">
      <c r="A125" s="479" t="s">
        <v>24</v>
      </c>
      <c r="B125" s="418"/>
      <c r="C125" s="418"/>
      <c r="D125" s="418"/>
      <c r="E125" s="418"/>
      <c r="F125" s="418"/>
      <c r="G125" s="418"/>
      <c r="H125" s="418"/>
      <c r="I125" s="475" t="s">
        <v>3</v>
      </c>
    </row>
    <row r="126" spans="1:12" ht="59.25" customHeight="1" x14ac:dyDescent="0.25">
      <c r="A126" s="472" t="s">
        <v>226</v>
      </c>
      <c r="B126" s="458"/>
      <c r="C126" s="458"/>
      <c r="D126" s="458"/>
      <c r="E126" s="458"/>
      <c r="F126" s="459"/>
      <c r="G126" s="88" t="s">
        <v>17</v>
      </c>
      <c r="H126" s="88" t="s">
        <v>16</v>
      </c>
      <c r="I126" s="475"/>
    </row>
    <row r="127" spans="1:12" ht="27.75" customHeight="1" x14ac:dyDescent="0.25">
      <c r="A127" s="533" t="s">
        <v>239</v>
      </c>
      <c r="B127" s="533"/>
      <c r="C127" s="533"/>
      <c r="D127" s="533"/>
      <c r="E127" s="533"/>
      <c r="F127" s="533"/>
      <c r="G127" s="142"/>
      <c r="H127" s="142"/>
      <c r="I127" s="142"/>
    </row>
    <row r="128" spans="1:12" ht="79.150000000000006" customHeight="1" x14ac:dyDescent="0.25">
      <c r="A128" s="473" t="s">
        <v>204</v>
      </c>
      <c r="B128" s="474"/>
      <c r="C128" s="474"/>
      <c r="D128" s="474"/>
      <c r="E128" s="474"/>
      <c r="F128" s="474"/>
      <c r="G128" s="143"/>
      <c r="H128" s="38"/>
      <c r="I128" s="144">
        <f>G128*H128</f>
        <v>0</v>
      </c>
      <c r="L128" s="117"/>
    </row>
    <row r="129" spans="1:12" ht="15.75" x14ac:dyDescent="0.25">
      <c r="A129" s="466" t="s">
        <v>205</v>
      </c>
      <c r="B129" s="467"/>
      <c r="C129" s="467"/>
      <c r="D129" s="467"/>
      <c r="E129" s="467"/>
      <c r="F129" s="468"/>
      <c r="G129" s="143"/>
      <c r="H129" s="38"/>
      <c r="I129" s="144">
        <f t="shared" ref="I129:I147" si="15">G129*H129</f>
        <v>0</v>
      </c>
      <c r="L129" s="117" t="s">
        <v>225</v>
      </c>
    </row>
    <row r="130" spans="1:12" ht="30" customHeight="1" x14ac:dyDescent="0.25">
      <c r="A130" s="469" t="s">
        <v>206</v>
      </c>
      <c r="B130" s="470"/>
      <c r="C130" s="470"/>
      <c r="D130" s="470"/>
      <c r="E130" s="470"/>
      <c r="F130" s="471"/>
      <c r="G130" s="143"/>
      <c r="H130" s="38"/>
      <c r="I130" s="144">
        <f t="shared" si="15"/>
        <v>0</v>
      </c>
      <c r="L130" s="118"/>
    </row>
    <row r="131" spans="1:12" x14ac:dyDescent="0.25">
      <c r="A131" s="466" t="s">
        <v>207</v>
      </c>
      <c r="B131" s="467"/>
      <c r="C131" s="467"/>
      <c r="D131" s="467"/>
      <c r="E131" s="467"/>
      <c r="F131" s="468"/>
      <c r="G131" s="143"/>
      <c r="H131" s="38"/>
      <c r="I131" s="144">
        <f t="shared" si="15"/>
        <v>0</v>
      </c>
      <c r="L131" s="119"/>
    </row>
    <row r="132" spans="1:12" x14ac:dyDescent="0.25">
      <c r="A132" s="466" t="s">
        <v>208</v>
      </c>
      <c r="B132" s="467"/>
      <c r="C132" s="467"/>
      <c r="D132" s="467"/>
      <c r="E132" s="467"/>
      <c r="F132" s="468"/>
      <c r="G132" s="143"/>
      <c r="H132" s="38"/>
      <c r="I132" s="144">
        <f t="shared" si="15"/>
        <v>0</v>
      </c>
    </row>
    <row r="133" spans="1:12" x14ac:dyDescent="0.25">
      <c r="A133" s="466" t="s">
        <v>209</v>
      </c>
      <c r="B133" s="467"/>
      <c r="C133" s="467"/>
      <c r="D133" s="467"/>
      <c r="E133" s="467"/>
      <c r="F133" s="468"/>
      <c r="G133" s="143"/>
      <c r="H133" s="38"/>
      <c r="I133" s="144">
        <f t="shared" si="15"/>
        <v>0</v>
      </c>
    </row>
    <row r="134" spans="1:12" x14ac:dyDescent="0.25">
      <c r="A134" s="466" t="s">
        <v>210</v>
      </c>
      <c r="B134" s="467"/>
      <c r="C134" s="467"/>
      <c r="D134" s="467"/>
      <c r="E134" s="467"/>
      <c r="F134" s="468"/>
      <c r="G134" s="143"/>
      <c r="H134" s="38"/>
      <c r="I134" s="144">
        <f t="shared" si="15"/>
        <v>0</v>
      </c>
    </row>
    <row r="135" spans="1:12" x14ac:dyDescent="0.25">
      <c r="A135" s="466" t="s">
        <v>211</v>
      </c>
      <c r="B135" s="467"/>
      <c r="C135" s="467"/>
      <c r="D135" s="467"/>
      <c r="E135" s="467"/>
      <c r="F135" s="468"/>
      <c r="G135" s="143"/>
      <c r="H135" s="38"/>
      <c r="I135" s="144">
        <f t="shared" si="15"/>
        <v>0</v>
      </c>
    </row>
    <row r="136" spans="1:12" x14ac:dyDescent="0.25">
      <c r="A136" s="466" t="s">
        <v>212</v>
      </c>
      <c r="B136" s="467"/>
      <c r="C136" s="467"/>
      <c r="D136" s="467"/>
      <c r="E136" s="467"/>
      <c r="F136" s="468"/>
      <c r="G136" s="143"/>
      <c r="H136" s="38"/>
      <c r="I136" s="144">
        <f t="shared" si="15"/>
        <v>0</v>
      </c>
    </row>
    <row r="137" spans="1:12" x14ac:dyDescent="0.25">
      <c r="A137" s="466" t="s">
        <v>213</v>
      </c>
      <c r="B137" s="467"/>
      <c r="C137" s="467"/>
      <c r="D137" s="467"/>
      <c r="E137" s="467"/>
      <c r="F137" s="468"/>
      <c r="G137" s="143"/>
      <c r="H137" s="38"/>
      <c r="I137" s="144">
        <f t="shared" si="15"/>
        <v>0</v>
      </c>
    </row>
    <row r="138" spans="1:12" x14ac:dyDescent="0.25">
      <c r="A138" s="466" t="s">
        <v>214</v>
      </c>
      <c r="B138" s="467"/>
      <c r="C138" s="467"/>
      <c r="D138" s="467"/>
      <c r="E138" s="467"/>
      <c r="F138" s="468"/>
      <c r="G138" s="143"/>
      <c r="H138" s="38"/>
      <c r="I138" s="144">
        <f t="shared" si="15"/>
        <v>0</v>
      </c>
    </row>
    <row r="139" spans="1:12" x14ac:dyDescent="0.25">
      <c r="A139" s="466" t="s">
        <v>215</v>
      </c>
      <c r="B139" s="467"/>
      <c r="C139" s="467"/>
      <c r="D139" s="467"/>
      <c r="E139" s="467"/>
      <c r="F139" s="468"/>
      <c r="G139" s="143"/>
      <c r="H139" s="38"/>
      <c r="I139" s="144">
        <f t="shared" si="15"/>
        <v>0</v>
      </c>
    </row>
    <row r="140" spans="1:12" x14ac:dyDescent="0.25">
      <c r="A140" s="466" t="s">
        <v>216</v>
      </c>
      <c r="B140" s="467"/>
      <c r="C140" s="467"/>
      <c r="D140" s="467"/>
      <c r="E140" s="467"/>
      <c r="F140" s="468"/>
      <c r="G140" s="143"/>
      <c r="H140" s="38"/>
      <c r="I140" s="144">
        <f t="shared" si="15"/>
        <v>0</v>
      </c>
    </row>
    <row r="141" spans="1:12" x14ac:dyDescent="0.25">
      <c r="A141" s="473" t="s">
        <v>217</v>
      </c>
      <c r="B141" s="474"/>
      <c r="C141" s="474"/>
      <c r="D141" s="474"/>
      <c r="E141" s="474"/>
      <c r="F141" s="474"/>
      <c r="G141" s="143"/>
      <c r="H141" s="38"/>
      <c r="I141" s="144">
        <f t="shared" si="15"/>
        <v>0</v>
      </c>
    </row>
    <row r="142" spans="1:12" x14ac:dyDescent="0.25">
      <c r="A142" s="473" t="s">
        <v>218</v>
      </c>
      <c r="B142" s="474"/>
      <c r="C142" s="474"/>
      <c r="D142" s="474"/>
      <c r="E142" s="474"/>
      <c r="F142" s="474"/>
      <c r="G142" s="143"/>
      <c r="H142" s="38"/>
      <c r="I142" s="144">
        <f t="shared" si="15"/>
        <v>0</v>
      </c>
    </row>
    <row r="143" spans="1:12" x14ac:dyDescent="0.25">
      <c r="A143" s="469" t="s">
        <v>219</v>
      </c>
      <c r="B143" s="470"/>
      <c r="C143" s="470"/>
      <c r="D143" s="470"/>
      <c r="E143" s="470"/>
      <c r="F143" s="471"/>
      <c r="G143" s="143"/>
      <c r="H143" s="38"/>
      <c r="I143" s="144">
        <f t="shared" si="15"/>
        <v>0</v>
      </c>
    </row>
    <row r="144" spans="1:12" x14ac:dyDescent="0.25">
      <c r="A144" s="469" t="s">
        <v>220</v>
      </c>
      <c r="B144" s="470"/>
      <c r="C144" s="470"/>
      <c r="D144" s="470"/>
      <c r="E144" s="470"/>
      <c r="F144" s="471"/>
      <c r="G144" s="143"/>
      <c r="H144" s="38"/>
      <c r="I144" s="144">
        <f t="shared" si="15"/>
        <v>0</v>
      </c>
    </row>
    <row r="145" spans="1:9" x14ac:dyDescent="0.25">
      <c r="A145" s="469" t="s">
        <v>221</v>
      </c>
      <c r="B145" s="470"/>
      <c r="C145" s="470"/>
      <c r="D145" s="470"/>
      <c r="E145" s="470"/>
      <c r="F145" s="471"/>
      <c r="G145" s="143"/>
      <c r="H145" s="38"/>
      <c r="I145" s="144">
        <f t="shared" si="15"/>
        <v>0</v>
      </c>
    </row>
    <row r="146" spans="1:9" x14ac:dyDescent="0.25">
      <c r="A146" s="469" t="s">
        <v>222</v>
      </c>
      <c r="B146" s="470"/>
      <c r="C146" s="470"/>
      <c r="D146" s="470"/>
      <c r="E146" s="470"/>
      <c r="F146" s="471"/>
      <c r="G146" s="143"/>
      <c r="H146" s="38"/>
      <c r="I146" s="144">
        <f t="shared" si="15"/>
        <v>0</v>
      </c>
    </row>
    <row r="147" spans="1:9" x14ac:dyDescent="0.25">
      <c r="A147" s="469" t="s">
        <v>223</v>
      </c>
      <c r="B147" s="470"/>
      <c r="C147" s="470"/>
      <c r="D147" s="470"/>
      <c r="E147" s="470"/>
      <c r="F147" s="471"/>
      <c r="G147" s="143"/>
      <c r="H147" s="38"/>
      <c r="I147" s="144">
        <f t="shared" si="15"/>
        <v>0</v>
      </c>
    </row>
    <row r="148" spans="1:9" ht="19.899999999999999" customHeight="1" x14ac:dyDescent="0.25">
      <c r="A148" s="461" t="s">
        <v>14</v>
      </c>
      <c r="B148" s="462"/>
      <c r="C148" s="462"/>
      <c r="D148" s="462"/>
      <c r="E148" s="462"/>
      <c r="F148" s="462"/>
      <c r="G148" s="462"/>
      <c r="H148" s="463"/>
      <c r="I148" s="145">
        <f>SUM(I128:I147)</f>
        <v>0</v>
      </c>
    </row>
    <row r="149" spans="1:9" x14ac:dyDescent="0.25">
      <c r="A149" s="123"/>
      <c r="B149" s="2"/>
      <c r="C149" s="2"/>
      <c r="D149" s="2"/>
      <c r="E149" s="2"/>
      <c r="F149" s="2"/>
      <c r="G149" s="2"/>
      <c r="H149" s="2"/>
      <c r="I149" s="124"/>
    </row>
    <row r="150" spans="1:9" x14ac:dyDescent="0.25">
      <c r="A150" s="479" t="s">
        <v>105</v>
      </c>
      <c r="B150" s="418"/>
      <c r="C150" s="418"/>
      <c r="D150" s="418"/>
      <c r="E150" s="418"/>
      <c r="F150" s="418"/>
      <c r="G150" s="418"/>
      <c r="H150" s="418"/>
      <c r="I150" s="475" t="s">
        <v>3</v>
      </c>
    </row>
    <row r="151" spans="1:9" x14ac:dyDescent="0.25">
      <c r="A151" s="457" t="s">
        <v>15</v>
      </c>
      <c r="B151" s="458"/>
      <c r="C151" s="458"/>
      <c r="D151" s="458"/>
      <c r="E151" s="458"/>
      <c r="F151" s="459"/>
      <c r="G151" s="88" t="s">
        <v>17</v>
      </c>
      <c r="H151" s="88" t="s">
        <v>16</v>
      </c>
      <c r="I151" s="475"/>
    </row>
    <row r="152" spans="1:9" x14ac:dyDescent="0.25">
      <c r="A152" s="460"/>
      <c r="B152" s="174"/>
      <c r="C152" s="174"/>
      <c r="D152" s="174"/>
      <c r="E152" s="174"/>
      <c r="F152" s="174"/>
      <c r="G152" s="143"/>
      <c r="H152" s="38"/>
      <c r="I152" s="144">
        <f>G152*H152</f>
        <v>0</v>
      </c>
    </row>
    <row r="153" spans="1:9" x14ac:dyDescent="0.25">
      <c r="A153" s="460"/>
      <c r="B153" s="174"/>
      <c r="C153" s="174"/>
      <c r="D153" s="174"/>
      <c r="E153" s="174"/>
      <c r="F153" s="174"/>
      <c r="G153" s="143"/>
      <c r="H153" s="38"/>
      <c r="I153" s="144">
        <f t="shared" ref="I153:I154" si="16">G153*H153</f>
        <v>0</v>
      </c>
    </row>
    <row r="154" spans="1:9" x14ac:dyDescent="0.25">
      <c r="A154" s="460"/>
      <c r="B154" s="174"/>
      <c r="C154" s="174"/>
      <c r="D154" s="174"/>
      <c r="E154" s="174"/>
      <c r="F154" s="174"/>
      <c r="G154" s="143"/>
      <c r="H154" s="38"/>
      <c r="I154" s="144">
        <f t="shared" si="16"/>
        <v>0</v>
      </c>
    </row>
    <row r="155" spans="1:9" ht="19.899999999999999" customHeight="1" x14ac:dyDescent="0.25">
      <c r="A155" s="461" t="s">
        <v>247</v>
      </c>
      <c r="B155" s="462"/>
      <c r="C155" s="462"/>
      <c r="D155" s="462"/>
      <c r="E155" s="462"/>
      <c r="F155" s="462"/>
      <c r="G155" s="462"/>
      <c r="H155" s="463"/>
      <c r="I155" s="145">
        <f>SUM(I152:I154)</f>
        <v>0</v>
      </c>
    </row>
    <row r="156" spans="1:9" x14ac:dyDescent="0.25">
      <c r="A156" s="123"/>
      <c r="B156" s="2"/>
      <c r="C156" s="2"/>
      <c r="D156" s="2"/>
      <c r="E156" s="2"/>
      <c r="F156" s="2"/>
      <c r="G156" s="2"/>
      <c r="H156" s="2"/>
      <c r="I156" s="124"/>
    </row>
    <row r="157" spans="1:9" ht="19.899999999999999" customHeight="1" x14ac:dyDescent="0.25">
      <c r="A157" s="461" t="s">
        <v>246</v>
      </c>
      <c r="B157" s="462"/>
      <c r="C157" s="462"/>
      <c r="D157" s="462"/>
      <c r="E157" s="462"/>
      <c r="F157" s="462"/>
      <c r="G157" s="462"/>
      <c r="H157" s="463"/>
      <c r="I157" s="125">
        <f>I155+I148+I123+I107+I98+I91+I83+I74+I67+I59+I40+I23+I16+I115</f>
        <v>0</v>
      </c>
    </row>
    <row r="158" spans="1:9" x14ac:dyDescent="0.25">
      <c r="A158" s="126"/>
      <c r="B158" s="116"/>
      <c r="C158" s="116"/>
      <c r="D158" s="116"/>
      <c r="E158" s="116"/>
      <c r="F158" s="116"/>
      <c r="G158" s="116"/>
      <c r="H158" s="116"/>
      <c r="I158" s="127"/>
    </row>
    <row r="159" spans="1:9" x14ac:dyDescent="0.25">
      <c r="A159" s="479" t="s">
        <v>108</v>
      </c>
      <c r="B159" s="418"/>
      <c r="C159" s="418"/>
      <c r="D159" s="418"/>
      <c r="E159" s="418"/>
      <c r="F159" s="418"/>
      <c r="G159" s="418"/>
      <c r="H159" s="418"/>
      <c r="I159" s="475" t="s">
        <v>3</v>
      </c>
    </row>
    <row r="160" spans="1:9" x14ac:dyDescent="0.25">
      <c r="A160" s="457" t="s">
        <v>15</v>
      </c>
      <c r="B160" s="458"/>
      <c r="C160" s="458"/>
      <c r="D160" s="458"/>
      <c r="E160" s="458"/>
      <c r="F160" s="459"/>
      <c r="G160" s="88" t="s">
        <v>17</v>
      </c>
      <c r="H160" s="88" t="s">
        <v>16</v>
      </c>
      <c r="I160" s="475"/>
    </row>
    <row r="161" spans="1:9" x14ac:dyDescent="0.25">
      <c r="A161" s="527" t="s">
        <v>109</v>
      </c>
      <c r="B161" s="528"/>
      <c r="C161" s="528"/>
      <c r="D161" s="528"/>
      <c r="E161" s="528"/>
      <c r="F161" s="528"/>
      <c r="G161" s="143"/>
      <c r="H161" s="38"/>
      <c r="I161" s="144">
        <f>I157*2/82</f>
        <v>0</v>
      </c>
    </row>
    <row r="162" spans="1:9" x14ac:dyDescent="0.25">
      <c r="A162" s="529" t="s">
        <v>284</v>
      </c>
      <c r="B162" s="530"/>
      <c r="C162" s="530"/>
      <c r="D162" s="530"/>
      <c r="E162" s="530"/>
      <c r="F162" s="530"/>
      <c r="G162" s="143"/>
      <c r="H162" s="38"/>
      <c r="I162" s="144">
        <f>I157*11/82</f>
        <v>0</v>
      </c>
    </row>
    <row r="163" spans="1:9" x14ac:dyDescent="0.25">
      <c r="A163" s="460" t="s">
        <v>110</v>
      </c>
      <c r="B163" s="174"/>
      <c r="C163" s="174"/>
      <c r="D163" s="174"/>
      <c r="E163" s="174"/>
      <c r="F163" s="174"/>
      <c r="G163" s="143"/>
      <c r="H163" s="38"/>
      <c r="I163" s="144">
        <f>I157*5/82</f>
        <v>0</v>
      </c>
    </row>
    <row r="164" spans="1:9" ht="19.899999999999999" customHeight="1" x14ac:dyDescent="0.25">
      <c r="A164" s="461" t="s">
        <v>267</v>
      </c>
      <c r="B164" s="462"/>
      <c r="C164" s="462"/>
      <c r="D164" s="462"/>
      <c r="E164" s="462"/>
      <c r="F164" s="462"/>
      <c r="G164" s="462"/>
      <c r="H164" s="463"/>
      <c r="I164" s="146">
        <f>SUM(I161:I163)</f>
        <v>0</v>
      </c>
    </row>
    <row r="165" spans="1:9" ht="15.75" thickBot="1" x14ac:dyDescent="0.3">
      <c r="A165" s="128"/>
      <c r="B165" s="129"/>
      <c r="C165" s="129"/>
      <c r="D165" s="129"/>
      <c r="E165" s="129"/>
      <c r="F165" s="129"/>
      <c r="G165" s="129"/>
      <c r="H165" s="129"/>
      <c r="I165" s="130"/>
    </row>
    <row r="166" spans="1:9" ht="19.899999999999999" customHeight="1" x14ac:dyDescent="0.25">
      <c r="A166" s="535" t="s">
        <v>111</v>
      </c>
      <c r="B166" s="536"/>
      <c r="C166" s="536"/>
      <c r="D166" s="536"/>
      <c r="E166" s="536"/>
      <c r="F166" s="536"/>
      <c r="G166" s="536"/>
      <c r="H166" s="537"/>
      <c r="I166" s="120">
        <f>I157+I164</f>
        <v>0</v>
      </c>
    </row>
    <row r="167" spans="1:9" x14ac:dyDescent="0.25">
      <c r="A167" s="534"/>
      <c r="B167" s="534"/>
      <c r="C167" s="534"/>
      <c r="D167" s="534"/>
      <c r="E167" s="534"/>
      <c r="F167" s="534"/>
      <c r="G167" s="534"/>
      <c r="H167" s="534"/>
    </row>
    <row r="168" spans="1:9" x14ac:dyDescent="0.25">
      <c r="D168" s="534" t="s">
        <v>176</v>
      </c>
      <c r="E168" s="534"/>
      <c r="F168" s="534"/>
      <c r="G168" s="534"/>
    </row>
  </sheetData>
  <mergeCells count="164">
    <mergeCell ref="D168:G168"/>
    <mergeCell ref="A119:F119"/>
    <mergeCell ref="A48:F48"/>
    <mergeCell ref="A117:H117"/>
    <mergeCell ref="A157:H157"/>
    <mergeCell ref="A166:H166"/>
    <mergeCell ref="A167:H167"/>
    <mergeCell ref="A159:H159"/>
    <mergeCell ref="A59:H59"/>
    <mergeCell ref="A62:F62"/>
    <mergeCell ref="A64:F64"/>
    <mergeCell ref="A65:F65"/>
    <mergeCell ref="A66:F66"/>
    <mergeCell ref="A70:F70"/>
    <mergeCell ref="A73:F73"/>
    <mergeCell ref="A74:H74"/>
    <mergeCell ref="A82:H82"/>
    <mergeCell ref="A72:F72"/>
    <mergeCell ref="A51:F51"/>
    <mergeCell ref="A71:F71"/>
    <mergeCell ref="A81:F81"/>
    <mergeCell ref="A77:H77"/>
    <mergeCell ref="A83:H83"/>
    <mergeCell ref="A101:H101"/>
    <mergeCell ref="I159:I160"/>
    <mergeCell ref="A160:F160"/>
    <mergeCell ref="A161:F161"/>
    <mergeCell ref="A162:F162"/>
    <mergeCell ref="A163:F163"/>
    <mergeCell ref="A164:H164"/>
    <mergeCell ref="I93:I94"/>
    <mergeCell ref="A97:F97"/>
    <mergeCell ref="A98:H98"/>
    <mergeCell ref="A107:H107"/>
    <mergeCell ref="A102:F102"/>
    <mergeCell ref="A103:F103"/>
    <mergeCell ref="A105:F105"/>
    <mergeCell ref="A106:F106"/>
    <mergeCell ref="A93:H93"/>
    <mergeCell ref="A94:F94"/>
    <mergeCell ref="A95:F95"/>
    <mergeCell ref="A96:F96"/>
    <mergeCell ref="A123:H123"/>
    <mergeCell ref="A104:F104"/>
    <mergeCell ref="A125:H125"/>
    <mergeCell ref="A155:H155"/>
    <mergeCell ref="A127:F127"/>
    <mergeCell ref="I150:I151"/>
    <mergeCell ref="G2:I2"/>
    <mergeCell ref="G3:I3"/>
    <mergeCell ref="G4:I4"/>
    <mergeCell ref="G5:I5"/>
    <mergeCell ref="G6:I6"/>
    <mergeCell ref="A8:I10"/>
    <mergeCell ref="A14:F14"/>
    <mergeCell ref="A27:F27"/>
    <mergeCell ref="F1:I1"/>
    <mergeCell ref="I25:I26"/>
    <mergeCell ref="A11:H11"/>
    <mergeCell ref="I11:I12"/>
    <mergeCell ref="A12:F12"/>
    <mergeCell ref="A13:F13"/>
    <mergeCell ref="A15:F15"/>
    <mergeCell ref="A22:F22"/>
    <mergeCell ref="A16:H16"/>
    <mergeCell ref="A80:F80"/>
    <mergeCell ref="A19:F19"/>
    <mergeCell ref="A20:F20"/>
    <mergeCell ref="A21:F21"/>
    <mergeCell ref="A26:F26"/>
    <mergeCell ref="A28:F28"/>
    <mergeCell ref="A23:H23"/>
    <mergeCell ref="A18:H18"/>
    <mergeCell ref="A25:H25"/>
    <mergeCell ref="A67:H67"/>
    <mergeCell ref="A47:F47"/>
    <mergeCell ref="A56:F56"/>
    <mergeCell ref="A53:F53"/>
    <mergeCell ref="A38:F38"/>
    <mergeCell ref="A30:F30"/>
    <mergeCell ref="A44:F44"/>
    <mergeCell ref="A79:F79"/>
    <mergeCell ref="A78:F78"/>
    <mergeCell ref="A39:F39"/>
    <mergeCell ref="A31:F31"/>
    <mergeCell ref="A33:F33"/>
    <mergeCell ref="A40:H40"/>
    <mergeCell ref="A43:F43"/>
    <mergeCell ref="A45:F45"/>
    <mergeCell ref="I76:I78"/>
    <mergeCell ref="A42:H42"/>
    <mergeCell ref="I42:I43"/>
    <mergeCell ref="A29:F29"/>
    <mergeCell ref="A61:H61"/>
    <mergeCell ref="I61:I62"/>
    <mergeCell ref="A46:F46"/>
    <mergeCell ref="A76:H76"/>
    <mergeCell ref="I18:I19"/>
    <mergeCell ref="I69:I70"/>
    <mergeCell ref="A34:F34"/>
    <mergeCell ref="A35:F35"/>
    <mergeCell ref="A36:F36"/>
    <mergeCell ref="A37:F37"/>
    <mergeCell ref="A32:F32"/>
    <mergeCell ref="A69:H69"/>
    <mergeCell ref="A57:F57"/>
    <mergeCell ref="A58:F58"/>
    <mergeCell ref="A52:F52"/>
    <mergeCell ref="A54:F54"/>
    <mergeCell ref="A55:F55"/>
    <mergeCell ref="A49:F49"/>
    <mergeCell ref="A63:F63"/>
    <mergeCell ref="A50:F50"/>
    <mergeCell ref="A151:F151"/>
    <mergeCell ref="A152:F152"/>
    <mergeCell ref="A153:F153"/>
    <mergeCell ref="A154:F154"/>
    <mergeCell ref="A136:F136"/>
    <mergeCell ref="A137:F137"/>
    <mergeCell ref="A138:F138"/>
    <mergeCell ref="A139:F139"/>
    <mergeCell ref="A140:F140"/>
    <mergeCell ref="A143:F143"/>
    <mergeCell ref="A144:F144"/>
    <mergeCell ref="A145:F145"/>
    <mergeCell ref="A146:F146"/>
    <mergeCell ref="A147:F147"/>
    <mergeCell ref="A148:H148"/>
    <mergeCell ref="A141:F141"/>
    <mergeCell ref="A150:H150"/>
    <mergeCell ref="A142:F142"/>
    <mergeCell ref="I117:I119"/>
    <mergeCell ref="A122:F122"/>
    <mergeCell ref="I125:I126"/>
    <mergeCell ref="A118:H118"/>
    <mergeCell ref="A109:H109"/>
    <mergeCell ref="I109:I110"/>
    <mergeCell ref="A110:F110"/>
    <mergeCell ref="A111:F111"/>
    <mergeCell ref="A112:F112"/>
    <mergeCell ref="A113:F113"/>
    <mergeCell ref="A114:F114"/>
    <mergeCell ref="A115:H115"/>
    <mergeCell ref="A129:F129"/>
    <mergeCell ref="A130:F130"/>
    <mergeCell ref="A131:F131"/>
    <mergeCell ref="A132:F132"/>
    <mergeCell ref="A133:F133"/>
    <mergeCell ref="A134:F134"/>
    <mergeCell ref="A135:F135"/>
    <mergeCell ref="A120:F120"/>
    <mergeCell ref="A121:F121"/>
    <mergeCell ref="A126:F126"/>
    <mergeCell ref="A128:F128"/>
    <mergeCell ref="A85:H85"/>
    <mergeCell ref="I85:I86"/>
    <mergeCell ref="A86:F86"/>
    <mergeCell ref="A87:F87"/>
    <mergeCell ref="A88:F88"/>
    <mergeCell ref="A89:F89"/>
    <mergeCell ref="A90:F90"/>
    <mergeCell ref="A91:H91"/>
    <mergeCell ref="A100:H100"/>
    <mergeCell ref="I100:I102"/>
  </mergeCells>
  <hyperlinks>
    <hyperlink ref="G6" r:id="rId1" xr:uid="{00000000-0004-0000-0100-000000000000}"/>
    <hyperlink ref="A27:F27" r:id="rId2" display="Link Portaria Nº448, de 13/09/2002 - da Secretaria do Tesouro Nacional" xr:uid="{00000000-0004-0000-0100-000001000000}"/>
    <hyperlink ref="A44:F44" r:id="rId3" display="Link Portaria Nº448, de 13/09/2002 - da Secretaria do Tesouro Nacional" xr:uid="{00000000-0004-0000-0100-000002000000}"/>
    <hyperlink ref="A127:F127" r:id="rId4" display="Link Portaria Nº448, de 13/09/2002 - da Secretaria do Tesouro Nacional" xr:uid="{00000000-0004-0000-0100-000003000000}"/>
    <hyperlink ref="A63:F63" r:id="rId5" display="TABELA DE DIÁRIA DA UFMT" xr:uid="{00000000-0004-0000-0100-000004000000}"/>
    <hyperlink ref="A118:H118" r:id="rId6" display="LEI Nº 11.788/2008 - LEI DO ESTAGIO" xr:uid="{00000000-0004-0000-0100-000005000000}"/>
    <hyperlink ref="A77" r:id="rId7" xr:uid="{00000000-0004-0000-0100-000006000000}"/>
    <hyperlink ref="A77:H77" r:id="rId8" display="Tabela Cálculo" xr:uid="{00000000-0004-0000-0100-000007000000}"/>
    <hyperlink ref="A101:H101" r:id="rId9" display="Tabela Cálculo" xr:uid="{00000000-0004-0000-0100-000008000000}"/>
  </hyperlinks>
  <printOptions horizontalCentered="1"/>
  <pageMargins left="0.39370078740157483" right="0.31496062992125984" top="0.39370078740157483" bottom="0.19685039370078741" header="0.31496062992125984" footer="0.31496062992125984"/>
  <pageSetup paperSize="9" scale="99" orientation="portrait" r:id="rId10"/>
  <rowBreaks count="3" manualBreakCount="3">
    <brk id="36" max="9" man="1"/>
    <brk id="60" max="16383" man="1"/>
    <brk id="124" max="16383" man="1"/>
  </rowBreaks>
  <drawing r:id="rId11"/>
  <legacyDrawing r:id="rId12"/>
  <oleObjects>
    <mc:AlternateContent xmlns:mc="http://schemas.openxmlformats.org/markup-compatibility/2006">
      <mc:Choice Requires="x14">
        <oleObject progId="CorelDRAW.Graphic.14" shapeId="3073" r:id="rId13">
          <objectPr defaultSize="0" autoPict="0" r:id="rId14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CorelDRAW.Graphic.14" shapeId="3073" r:id="rId1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PLANO DE TRABALHO</vt:lpstr>
      <vt:lpstr>MEMORIA DE CALCULO</vt:lpstr>
      <vt:lpstr>'MEMORIA DE CALCULO'!Area_de_impressao</vt:lpstr>
      <vt:lpstr>'PLANO DE TRABALHO'!Area_de_impressao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Mitie Fujihara Tokuda</dc:creator>
  <cp:lastModifiedBy>Miguel</cp:lastModifiedBy>
  <cp:lastPrinted>2017-04-12T12:53:44Z</cp:lastPrinted>
  <dcterms:created xsi:type="dcterms:W3CDTF">2011-04-11T18:07:57Z</dcterms:created>
  <dcterms:modified xsi:type="dcterms:W3CDTF">2018-09-10T12:32:00Z</dcterms:modified>
</cp:coreProperties>
</file>