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PLANO DE TRABALHO" sheetId="1" r:id="rId1"/>
    <sheet name="MEMORIA DE CALCULO" sheetId="2" r:id="rId2"/>
  </sheets>
  <definedNames>
    <definedName name="_xlnm.Print_Area" localSheetId="1">'MEMORIA DE CALCULO'!$A$1:$I$172</definedName>
    <definedName name="_xlnm.Print_Area" localSheetId="0">'PLANO DE TRABALHO'!$B$1:$Q$219</definedName>
  </definedNames>
  <calcPr fullCalcOnLoad="1"/>
</workbook>
</file>

<file path=xl/sharedStrings.xml><?xml version="1.0" encoding="utf-8"?>
<sst xmlns="http://schemas.openxmlformats.org/spreadsheetml/2006/main" count="390" uniqueCount="291">
  <si>
    <t>META</t>
  </si>
  <si>
    <t>ETAPA</t>
  </si>
  <si>
    <t>INDICADOR FÍSICO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</si>
  <si>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</si>
  <si>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</si>
  <si>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</si>
  <si>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</si>
  <si>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</si>
  <si>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</si>
  <si>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- 6</t>
  </si>
  <si>
    <t>TOTAL ITEM - 7</t>
  </si>
  <si>
    <t>TOTAL ITEM - 8</t>
  </si>
  <si>
    <t>TOTAL ITEM - 9</t>
  </si>
  <si>
    <t>TOTAL ITEM - 10</t>
  </si>
  <si>
    <t>TOTAL ITEM - 11</t>
  </si>
  <si>
    <t>TOTAL ITEM - 12</t>
  </si>
  <si>
    <t>ESPECIFICAÇÕES</t>
  </si>
  <si>
    <t>QUANT.</t>
  </si>
  <si>
    <t>VLR UND</t>
  </si>
  <si>
    <t>NATUREZA DA DESPESA - PASSAGENS</t>
  </si>
  <si>
    <t>TOTAL ITEM - 3</t>
  </si>
  <si>
    <t>NATUREZA DA DESPESA - MATERIAL DE CONSUMO</t>
  </si>
  <si>
    <t>NATUREZA DA DESPESA - DIÁRIAS</t>
  </si>
  <si>
    <t>NATUREZA DA DESPESA - DESPESAS COM HOSPEDAGEM, ALIMENTAÇÃO</t>
  </si>
  <si>
    <t>NATUREZA DA DESPESA - BOLSA PESQUISA (PROJETO CADASTRADO NA PROPEQ)</t>
  </si>
  <si>
    <t>NATUREZA DA DESPESA - EQUIPAMENTO E MATERIAL PERMANENTE</t>
  </si>
  <si>
    <t>Campus da UFMT - Bloco da Gráfica</t>
  </si>
  <si>
    <t>Bairro Boa Esperança</t>
  </si>
  <si>
    <t>www.fundacaouniselva.org.br</t>
  </si>
  <si>
    <t>I  IDENTIFICAÇÃO</t>
  </si>
  <si>
    <t>IDENTIFICAÇÃO DO PROJETO</t>
  </si>
  <si>
    <t>IDENTIFICAÇÃO DOS PARTÍCIPES</t>
  </si>
  <si>
    <t>Universidade Federal do Mato Grosso</t>
  </si>
  <si>
    <t>CLASSIFICAÇÃO DO PROJETO</t>
  </si>
  <si>
    <t>Pesquisa</t>
  </si>
  <si>
    <t>Desenvolvimento Científico e Tecnológico</t>
  </si>
  <si>
    <t>Extensão</t>
  </si>
  <si>
    <t>Desenvolvimento Intitucional</t>
  </si>
  <si>
    <t>Prazo de execução</t>
  </si>
  <si>
    <t>Início</t>
  </si>
  <si>
    <t>Término</t>
  </si>
  <si>
    <t>CRONOGRAMA DE EXECUÇÃO</t>
  </si>
  <si>
    <t>MÊS INÍCIO</t>
  </si>
  <si>
    <t>MÊS FINAL</t>
  </si>
  <si>
    <t>DESCRIÇÃO</t>
  </si>
  <si>
    <t>Unid.</t>
  </si>
  <si>
    <t>Qtde</t>
  </si>
  <si>
    <t>QTDE.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</si>
  <si>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</si>
  <si>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</si>
  <si>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</si>
  <si>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</si>
  <si>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</si>
  <si>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</si>
  <si>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Período Duração</t>
  </si>
  <si>
    <t>Carga Horária</t>
  </si>
  <si>
    <t>DADOS</t>
  </si>
  <si>
    <t>CPF</t>
  </si>
  <si>
    <t>Período</t>
  </si>
  <si>
    <t>Coordenador (a)</t>
  </si>
  <si>
    <t>Outros</t>
  </si>
  <si>
    <t>Editoração</t>
  </si>
  <si>
    <t>Inovação Tecnológica</t>
  </si>
  <si>
    <t xml:space="preserve">MINISTÉRIO DA EDUCAÇÃO
UNIVERSIDADE FEDERAL DE MATO GROSSO
PRÓ-REITORIA DE PLANEJAMENTO
COORDENAÇÃODE PLANEJAMENTO FÍSICO
</t>
  </si>
  <si>
    <t>PLANO DE TRABALHO</t>
  </si>
  <si>
    <t>FONTES</t>
  </si>
  <si>
    <t>(EM R$ 1,00)</t>
  </si>
  <si>
    <t>ESPECIFICAÇÃO</t>
  </si>
  <si>
    <t>UNID.</t>
  </si>
  <si>
    <t>QTD.</t>
  </si>
  <si>
    <t>VALOR UNITÁRIO (R$)</t>
  </si>
  <si>
    <t>TOTAL (R$)</t>
  </si>
  <si>
    <t>TOTAL GERAL</t>
  </si>
  <si>
    <t>1.1</t>
  </si>
  <si>
    <t>1.2</t>
  </si>
  <si>
    <t>1.3</t>
  </si>
  <si>
    <t>II PREVISÃO DE RECEITAS</t>
  </si>
  <si>
    <t>VALOR DO PROJETO BÁSICO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</si>
  <si>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</si>
  <si>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</si>
  <si>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</si>
  <si>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</si>
  <si>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</si>
  <si>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</si>
  <si>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Diárias - Tabela UFMT</t>
  </si>
  <si>
    <t>Despesas com Hospedagem, Alimentação</t>
  </si>
  <si>
    <t>Serviço Terceiros - Pessoa Física (Total/ Valor Bruto com os encargos de INSS, ISSQN e IR (se for o caso) a deduzir)</t>
  </si>
  <si>
    <t>Bolsa Pesquisa (Projeto cadastrado na PROPEQ)</t>
  </si>
  <si>
    <t>Bolsa (Lei nº 8958/2004) - vículo com a UFMT</t>
  </si>
  <si>
    <t>Bolsa Estágio (Lei nº 11.788/2008 - Lei dos Estagiários)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</si>
  <si>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</si>
  <si>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</si>
  <si>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</si>
  <si>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</si>
  <si>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</si>
  <si>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</si>
  <si>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</si>
  <si>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</si>
  <si>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</si>
  <si>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</si>
  <si>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</si>
  <si>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</si>
  <si>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</si>
  <si>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</t>
  </si>
  <si>
    <t>I.VII</t>
  </si>
  <si>
    <t>I.VIII</t>
  </si>
  <si>
    <t>I.X</t>
  </si>
  <si>
    <t>I.IX</t>
  </si>
  <si>
    <t>IV - DETALHAMENTO E JUSTIFICATIVA DO INVESTIMENTO</t>
  </si>
  <si>
    <t>V - QUADRO DE PESSOAL</t>
  </si>
  <si>
    <t>NATUREZA DA DESPESA - OBRAS E INSTALAÇÕES</t>
  </si>
  <si>
    <t>CNPJ</t>
  </si>
  <si>
    <t>..Passagem Terrestre (Indicar trecho e  quantificar)</t>
  </si>
  <si>
    <t>NATUREZA DA DESPESA - CUSTO OPERACIONAL</t>
  </si>
  <si>
    <t>UFMT 2%</t>
  </si>
  <si>
    <t>PGA 5%</t>
  </si>
  <si>
    <t xml:space="preserve">TOTAL  GERAL </t>
  </si>
  <si>
    <t>CEP: 78.060-900</t>
  </si>
  <si>
    <t>Avenida Fernando Corrêa da Costa nº 2367,</t>
  </si>
  <si>
    <t>MEMÓRIA DE CÁLCULO</t>
  </si>
  <si>
    <t>_______________________________________________________________________</t>
  </si>
  <si>
    <t>NATUREZA DA DESPESA - SERVIÇOS DE TERCEIROS PESSOA JURÍDICA</t>
  </si>
  <si>
    <t>Título do Projeto:</t>
  </si>
  <si>
    <t>Unidade proponente:</t>
  </si>
  <si>
    <t>Coordenação</t>
  </si>
  <si>
    <t xml:space="preserve">E-mail:                                                                                                                                                                                                  </t>
  </si>
  <si>
    <t xml:space="preserve">Telefone celular:                                                                         </t>
  </si>
  <si>
    <t xml:space="preserve">Telefone fixo:                                                                                           </t>
  </si>
  <si>
    <t xml:space="preserve">CPF/Matrícula SIAPE:                                                               </t>
  </si>
  <si>
    <r>
      <rPr>
        <b/>
        <sz val="11"/>
        <color indexed="8"/>
        <rFont val="Calibri"/>
        <family val="2"/>
      </rPr>
      <t xml:space="preserve">Nome completo:          </t>
    </r>
    <r>
      <rPr>
        <sz val="11"/>
        <color theme="1"/>
        <rFont val="Calibri"/>
        <family val="2"/>
      </rPr>
      <t xml:space="preserve">                                                                               </t>
    </r>
  </si>
  <si>
    <t>und</t>
  </si>
  <si>
    <t>IDENTIFICAÇÃO DO OBJETO  [campos obrigatórios]</t>
  </si>
  <si>
    <t>Descrição</t>
  </si>
  <si>
    <t>Justificativa</t>
  </si>
  <si>
    <t>Objetivos</t>
  </si>
  <si>
    <t>Capacidade instalada [listar as instalações físicas, mobiliário, equipamentos, etc.,como contrapartida, disponíveis para o desenvolvimento do projeto]</t>
  </si>
  <si>
    <r>
      <rPr>
        <sz val="11"/>
        <color theme="1"/>
        <rFont val="Calibri"/>
        <family val="2"/>
      </rPr>
      <t xml:space="preserve">Resultados esperados </t>
    </r>
    <r>
      <rPr>
        <sz val="10"/>
        <color indexed="8"/>
        <rFont val="Calibri"/>
        <family val="2"/>
      </rPr>
      <t>[Síntese concreta dos objetivos específicos a serem alcançados e guardam estreita relação com estes. Citar a abrangência e benefícios de seus resultados, quantificando-os para a UFMT e/ou comunidade].</t>
    </r>
  </si>
  <si>
    <t>TOTAL PROJETO BÁSICO</t>
  </si>
  <si>
    <t>IV</t>
  </si>
  <si>
    <t>IV.I</t>
  </si>
  <si>
    <t>IV.II</t>
  </si>
  <si>
    <t>IV.III</t>
  </si>
  <si>
    <t>TOTAL GERAL [PROJETO BÁSICO + CUSTOS OPERACIONAIS]</t>
  </si>
  <si>
    <t>V. C - Quadro Complementar - Regime CLT</t>
  </si>
  <si>
    <t>Cargo</t>
  </si>
  <si>
    <t>Benefícios</t>
  </si>
  <si>
    <r>
      <t xml:space="preserve">NATUREZA DA DESPESA - PESSOAL E ENCARGOS (CLT) - </t>
    </r>
    <r>
      <rPr>
        <i/>
        <sz val="11"/>
        <color indexed="8"/>
        <rFont val="Calibri"/>
        <family val="2"/>
      </rPr>
      <t>PREENCHER OS CAMPOS DO ITEM V.C DO PLANO DE TRABALHO, SE FOR O CASO.</t>
    </r>
  </si>
  <si>
    <r>
      <t xml:space="preserve">..Passagem Áerea (Indicar trecho e  quantificar) </t>
    </r>
    <r>
      <rPr>
        <sz val="11"/>
        <color indexed="10"/>
        <rFont val="Calibri"/>
        <family val="2"/>
      </rPr>
      <t>Nacional</t>
    </r>
  </si>
  <si>
    <r>
      <t xml:space="preserve">..Passagem Áerea (Indicar trecho e  quantificar) </t>
    </r>
    <r>
      <rPr>
        <sz val="11"/>
        <color indexed="12"/>
        <rFont val="Calibri"/>
        <family val="2"/>
      </rPr>
      <t>Internacional</t>
    </r>
  </si>
  <si>
    <t>Ensino</t>
  </si>
  <si>
    <t>Latu Sensu</t>
  </si>
  <si>
    <t>Strito Sensu</t>
  </si>
  <si>
    <t>Valor Total [R$]</t>
  </si>
  <si>
    <t>mm/aaaa</t>
  </si>
  <si>
    <t>Características das atividades a serem realizadas em cada meta, etapa/fase</t>
  </si>
  <si>
    <t xml:space="preserve">Aula; Exposição; Visita; Seminário; Relatório; Produto; Reuniões. </t>
  </si>
  <si>
    <t xml:space="preserve">Da meta, etapa e/ou fase </t>
  </si>
  <si>
    <t>Da meta, etapa e/ou fase</t>
  </si>
  <si>
    <t>..UFMT [2%]</t>
  </si>
  <si>
    <t>..PGA [5%]</t>
  </si>
  <si>
    <t>VALOR DO PROJETO BÁSICO -</t>
  </si>
  <si>
    <t>III PREVISÃO DE DESPESAS [R$ 1,00] [VER MEMÓRIA DE CALCÚLO]</t>
  </si>
  <si>
    <t>Pessoal e Encargos [CLT]</t>
  </si>
  <si>
    <t>Concedente ou Contratante</t>
  </si>
  <si>
    <t>Meta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</si>
  <si>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</si>
  <si>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</si>
  <si>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</si>
  <si>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</si>
  <si>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</si>
  <si>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</si>
  <si>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</si>
  <si>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</si>
  <si>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</si>
  <si>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</si>
  <si>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Nov.</t>
  </si>
  <si>
    <t>Dez</t>
  </si>
  <si>
    <t>Vinculação [PF ou PJ]</t>
  </si>
  <si>
    <t>Vinculação [docente, téc. admin., discente]</t>
  </si>
  <si>
    <t>Forma [bolsa, e bolsa estágio]</t>
  </si>
  <si>
    <t>Valor Mensal [R$]</t>
  </si>
  <si>
    <t>Forma[RPA, bolsa pesquisa]</t>
  </si>
  <si>
    <t>Valor Salário Base [R$]</t>
  </si>
  <si>
    <t>Coordenador [a]</t>
  </si>
  <si>
    <t>COORDENADOR [A] DO PROJETO ¹</t>
  </si>
  <si>
    <t>Captação de Recursos no decorrer do período de execução do Projeto.</t>
  </si>
  <si>
    <r>
      <t>.Serviços de fornecimento de alimentação</t>
    </r>
    <r>
      <rPr>
        <sz val="8"/>
        <color indexed="8"/>
        <rFont val="Calibri"/>
        <family val="2"/>
      </rPr>
      <t xml:space="preserve"> [despesas com aquisição de refeiçoes preparadas, inclusive lanches e similares] </t>
    </r>
  </si>
  <si>
    <r>
      <t>.Manutenção e conservação de bens imoveis</t>
    </r>
    <r>
      <rPr>
        <sz val="8"/>
        <color indexed="8"/>
        <rFont val="Calibri"/>
        <family val="2"/>
      </rPr>
      <t xml:space="preserve"> [serviços de reparos, consertos, revisões e adaptações de bens imoveis_pintura, reparos e reformas de imoveis em geral, reparos de instalações eletricas, hidraulicas, recuperações e adaptações dbiombos, divisorias, e afins]</t>
    </r>
  </si>
  <si>
    <r>
      <t>.Manutenção e conservação de maquinas e equipamentos</t>
    </r>
    <r>
      <rPr>
        <sz val="8"/>
        <color indexed="8"/>
        <rFont val="Calibri"/>
        <family val="2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</si>
  <si>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t xml:space="preserve">.Manutenção e conservação de veículos </t>
    </r>
    <r>
      <rPr>
        <sz val="8"/>
        <color indexed="8"/>
        <rFont val="Calibri"/>
        <family val="2"/>
      </rPr>
      <t>[serviços de reparos, consertos, revisões _alinhamentos, balanceamentos, estofamentos, funilaria, instalação eletrica, lanternagem, mecanica, pintura, franquia, e afins]</t>
    </r>
  </si>
  <si>
    <r>
      <t xml:space="preserve">.Serviços gráficos </t>
    </r>
    <r>
      <rPr>
        <sz val="8"/>
        <rFont val="Calibri"/>
        <family val="2"/>
      </rPr>
      <t>[serviços de artes graficas_confecção de impressos em geral, encadernação, boletins, folders, assemelhados e afins]</t>
    </r>
  </si>
  <si>
    <r>
      <t>.Serviços de copias e reprodução de documentos</t>
    </r>
    <r>
      <rPr>
        <sz val="8"/>
        <rFont val="Calibri"/>
        <family val="2"/>
      </rPr>
      <t xml:space="preserve"> [serviços de reprodução de documentos, locação e manutenção de equip. reprografico] </t>
    </r>
  </si>
  <si>
    <r>
      <t>.Serviços de comunicação em geral</t>
    </r>
    <r>
      <rPr>
        <sz val="8"/>
        <rFont val="Calibri"/>
        <family val="2"/>
      </rPr>
      <t xml:space="preserve"> [Correios , publicação de editais, serviços de comunicação que não tenham carater de propaganda] </t>
    </r>
  </si>
  <si>
    <r>
      <t>.Serviços de analises e pesquisas científicas</t>
    </r>
    <r>
      <rPr>
        <sz val="8"/>
        <rFont val="Calibri"/>
        <family val="2"/>
      </rPr>
      <t xml:space="preserve"> [analises mineral, analises de solo, analise químicas, coleta de dados em experimentos, tratamento e destinação de resíduos e afins.] </t>
    </r>
  </si>
  <si>
    <r>
      <t>.Serviços de Vale-transporte</t>
    </r>
    <r>
      <rPr>
        <sz val="8"/>
        <rFont val="Calibri"/>
        <family val="2"/>
      </rPr>
      <t xml:space="preserve"> [aquisição de vale-transporte]</t>
    </r>
  </si>
  <si>
    <r>
      <t>..Materiais de expediente</t>
    </r>
    <r>
      <rPr>
        <sz val="8"/>
        <color indexed="8"/>
        <rFont val="Calibri"/>
        <family val="2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</si>
  <si>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Calibri"/>
        <family val="2"/>
      </rPr>
      <t xml:space="preserve">  [cartuchos, capas plasticas, CD, mouse, peças e acessorios p/computador e periféricos, recarga de cartuchos, tonner, e afins.]</t>
    </r>
  </si>
  <si>
    <r>
      <t>..Material químico</t>
    </r>
    <r>
      <rPr>
        <sz val="8"/>
        <color indexed="8"/>
        <rFont val="Calibri"/>
        <family val="2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</si>
  <si>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Calibri"/>
        <family val="2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</si>
  <si>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Calibri"/>
        <family val="2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</si>
  <si>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Calibri"/>
        <family val="2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</si>
  <si>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Calibri"/>
        <family val="2"/>
      </rPr>
      <t xml:space="preserve"> [botas, cadeados, calçados especiais, capacetes, chaves, cintos, coletes, guarda-chuvas, lona, mangueira de lona, mascaras, óculos e afins,]</t>
    </r>
  </si>
  <si>
    <r>
      <t>..Material para manutenção de veículos</t>
    </r>
    <r>
      <rPr>
        <sz val="8"/>
        <color indexed="8"/>
        <rFont val="Calibri"/>
        <family val="2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</si>
  <si>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Calibri"/>
        <family val="2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</si>
  <si>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Calibri"/>
        <family val="2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</si>
  <si>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Calibri"/>
        <family val="2"/>
      </rPr>
      <t xml:space="preserve"> [apostilas e similares, folhetos de orientação, livros, manuais explicativos, para candidatos e afins.]</t>
    </r>
  </si>
  <si>
    <r>
      <t>..Material elétrico e eletrônico</t>
    </r>
    <r>
      <rPr>
        <sz val="8"/>
        <color indexed="8"/>
        <rFont val="Calibri"/>
        <family val="2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</si>
  <si>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 xml:space="preserve">.Exposições, congressos e conferências </t>
    </r>
    <r>
      <rPr>
        <sz val="8"/>
        <rFont val="Calibri"/>
        <family val="2"/>
      </rPr>
      <t>[despesas com conferencias, congressos, exposições, feiras, festejos populares, festivais e afins]</t>
    </r>
  </si>
  <si>
    <t>.Outros Serviços de Terceiros- Pessoa Jurídica [locação de veículos  e despesas bancárias]</t>
  </si>
  <si>
    <r>
      <t>..Generos de alimentação</t>
    </r>
    <r>
      <rPr>
        <sz val="8"/>
        <color indexed="8"/>
        <rFont val="Calibri"/>
        <family val="2"/>
      </rPr>
      <t xml:space="preserve"> [açúcar, adoçantas, agua mineral, café, carnes em geral, cereais, chas, condimentos, frutas, gelo, legumes, refrigerantes, sucos, temperos, verduras e afins,]</t>
    </r>
  </si>
  <si>
    <r>
      <t xml:space="preserve">..Outros Materiais de Consumo </t>
    </r>
    <r>
      <rPr>
        <sz val="8"/>
        <color indexed="8"/>
        <rFont val="Calibri"/>
        <family val="2"/>
      </rPr>
      <t>[que não classificados na Portaria do Tesouro Nacional nº 448/2002</t>
    </r>
  </si>
  <si>
    <r>
      <rPr>
        <b/>
        <sz val="11"/>
        <color indexed="8"/>
        <rFont val="Calibri"/>
        <family val="2"/>
      </rPr>
      <t>Aparelhos de medição e orientação</t>
    </r>
    <r>
      <rPr>
        <sz val="11"/>
        <color theme="1"/>
        <rFont val="Calibri"/>
        <family val="2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</si>
  <si>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</si>
  <si>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</si>
  <si>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</si>
  <si>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</si>
  <si>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</si>
  <si>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</si>
  <si>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</si>
  <si>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</si>
  <si>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</si>
  <si>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</si>
  <si>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</si>
  <si>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</si>
  <si>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</si>
  <si>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</si>
  <si>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</si>
  <si>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</si>
  <si>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</si>
  <si>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</si>
  <si>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</si>
  <si>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</si>
  <si>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</si>
  <si>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r>
      <t xml:space="preserve">ESPECIFICAÇÕES </t>
    </r>
    <r>
      <rPr>
        <b/>
        <i/>
        <sz val="10.5"/>
        <color indexed="8"/>
        <rFont val="Calibri"/>
        <family val="2"/>
      </rPr>
      <t xml:space="preserve">[Alguns exemplos - maiores detalhes ver Portaria Nº 448, de 13/09/2002 - da Secretaria do Tesouro Nacional]
</t>
    </r>
  </si>
  <si>
    <t>Extensão Tecnológica</t>
  </si>
  <si>
    <t>Pesquisa com Inovação</t>
  </si>
  <si>
    <t>V – CRONOGRAMA DE RECEITA[R$ 1.00]</t>
  </si>
  <si>
    <t>Ano  1</t>
  </si>
  <si>
    <t>Ano 2</t>
  </si>
  <si>
    <t>Sub total</t>
  </si>
  <si>
    <t>Encargos</t>
  </si>
  <si>
    <t>ESPECIFICAÇÕES -[ ver detalhe dos valores na TABELA DE DIÁRIA DA UFMT]</t>
  </si>
  <si>
    <t xml:space="preserve">..Prestadores de serviços </t>
  </si>
  <si>
    <r>
      <t xml:space="preserve">V. A - Participantes vinculados à UFMT   </t>
    </r>
    <r>
      <rPr>
        <b/>
        <i/>
        <sz val="12"/>
        <color indexed="8"/>
        <rFont val="Calibri"/>
        <family val="2"/>
      </rPr>
      <t>[Docente e Técnicos ativos e discentes]</t>
    </r>
  </si>
  <si>
    <r>
      <t>VI - APROVAÇÃO</t>
    </r>
    <r>
      <rPr>
        <b/>
        <i/>
        <sz val="11"/>
        <color indexed="8"/>
        <rFont val="Calibri"/>
        <family val="2"/>
      </rPr>
      <t xml:space="preserve"> [Assinaturas obrigatórias e rubricas em todas as folhas]</t>
    </r>
  </si>
  <si>
    <r>
      <t xml:space="preserve">Colegiado de Curso/Departamento </t>
    </r>
    <r>
      <rPr>
        <b/>
        <i/>
        <sz val="11"/>
        <color indexed="8"/>
        <rFont val="Calibri"/>
        <family val="2"/>
      </rPr>
      <t>[Anexar Ata]</t>
    </r>
  </si>
  <si>
    <r>
      <t xml:space="preserve">Congregação     </t>
    </r>
    <r>
      <rPr>
        <b/>
        <i/>
        <sz val="11"/>
        <color indexed="8"/>
        <rFont val="Calibri"/>
        <family val="2"/>
      </rPr>
      <t xml:space="preserve"> [Anexar Ata]</t>
    </r>
  </si>
  <si>
    <r>
      <t xml:space="preserve">ESPECIFICAÇÕES </t>
    </r>
    <r>
      <rPr>
        <b/>
        <i/>
        <sz val="10.5"/>
        <color indexed="8"/>
        <rFont val="Calibri"/>
        <family val="2"/>
      </rPr>
      <t>[ver tabela de cálculo]</t>
    </r>
  </si>
  <si>
    <t>Link Portaria Nº448, de 13/09/2002 - da Secretaria do Tesouro Nacional</t>
  </si>
  <si>
    <t>TABELA DE DIÁRIA DA UFMT</t>
  </si>
  <si>
    <t xml:space="preserve">..Diárias (Quantificar) </t>
  </si>
  <si>
    <t>NATUREZA DA DESPESA - BOLSA ESTÁGIO (LEI Nº 11.788/2008 - LEI DO ESTAGIO)</t>
  </si>
  <si>
    <t>LEI Nº 11.788/2008 - LEI DO ESTAGIO</t>
  </si>
  <si>
    <t>Tabela Cálculo</t>
  </si>
  <si>
    <t>NATUREZA DA DESPESA - BOLSA INOVAÇÃO TECNOLÓGICA [LEI 13.243 DE 11/01/2016]</t>
  </si>
  <si>
    <r>
      <t xml:space="preserve">TOTAL DO PROJETO BÁSICO </t>
    </r>
    <r>
      <rPr>
        <b/>
        <sz val="9"/>
        <color indexed="8"/>
        <rFont val="Arial"/>
        <family val="2"/>
      </rPr>
      <t>[Itens 1 + 2 + 3 + 4 + 5 + 6 + 7 + 8 + 9 + 10 + 11+12]</t>
    </r>
  </si>
  <si>
    <t>TOTAL ITEM - 13</t>
  </si>
  <si>
    <t>I.XI</t>
  </si>
  <si>
    <t>Bolsa Inovação Tecnológica [Lei 13243 de 11 de janeiro de 2016] - vínculo com a UFMT</t>
  </si>
  <si>
    <t>NATUREZA DA DESPESA - BOLSA PESQUISA [PROJETO CADASTRADO NA PROPeq] - VÍNCULO COM A UFMT</t>
  </si>
  <si>
    <t>TOTAL ITEM -11</t>
  </si>
  <si>
    <t>Telefone: 0xx65 3318-9800</t>
  </si>
  <si>
    <t xml:space="preserve">     Para atender as demandas do Projeto de .....o em curso....</t>
  </si>
  <si>
    <t>FUNDAÇÃO DE APOIO E DESENVOLVIMENTO DA UFMT</t>
  </si>
  <si>
    <t>CNPJ: 33.004.540/0001-00</t>
  </si>
  <si>
    <r>
      <rPr>
        <b/>
        <sz val="11"/>
        <color indexed="8"/>
        <rFont val="Calibri"/>
        <family val="2"/>
      </rPr>
      <t>Unidade:</t>
    </r>
    <r>
      <rPr>
        <sz val="11"/>
        <color theme="1"/>
        <rFont val="Calibri"/>
        <family val="2"/>
      </rPr>
      <t xml:space="preserve">                                                                                               </t>
    </r>
  </si>
  <si>
    <t>ANEXO DA RESOLUÇÃO CD Nº       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1/2018</t>
  </si>
  <si>
    <r>
      <t xml:space="preserve">V. B - Participantes vinculados à outras IES - (Instituições de Ensino Superior) </t>
    </r>
    <r>
      <rPr>
        <b/>
        <i/>
        <sz val="12"/>
        <color indexed="8"/>
        <rFont val="Calibri"/>
        <family val="2"/>
      </rPr>
      <t>[Anexar autorização para participação]</t>
    </r>
  </si>
  <si>
    <t>Cuiabá - MT, aos............................................de.........................................................2018.</t>
  </si>
  <si>
    <t>Cuiabá - MT, aos............................................de....................................................2018.</t>
  </si>
  <si>
    <t>Cuiabá - MT, aos............................................de......................................................2018.</t>
  </si>
  <si>
    <r>
      <t>.Serviços de seguros em geral</t>
    </r>
    <r>
      <rPr>
        <sz val="8"/>
        <rFont val="Calibri"/>
        <family val="2"/>
      </rPr>
      <t xml:space="preserve"> [seguros de natureza, inclusive cobertura de danos causados a pessoas, bens de terceiros, seguro obrigatorio de veículos.] </t>
    </r>
    <r>
      <rPr>
        <b/>
        <i/>
        <sz val="8"/>
        <color indexed="10"/>
        <rFont val="Calibri"/>
        <family val="2"/>
      </rPr>
      <t>[R$ 11,73 por pessoa/por mês]</t>
    </r>
  </si>
  <si>
    <t>CUSTOS OPERACIONAIS [RESOLUÇÃO CD .../2018]</t>
  </si>
  <si>
    <t>CUSTOS OPERACIONAIS [RESOLUÇÃO CD  xx/2018]</t>
  </si>
  <si>
    <t>Custos Operacionais [Resolução CD ../2018]</t>
  </si>
  <si>
    <t xml:space="preserve">TOTAL </t>
  </si>
  <si>
    <t xml:space="preserve">VL.UNIT </t>
  </si>
  <si>
    <t>VALOR TOTAL</t>
  </si>
  <si>
    <t>TOTAL</t>
  </si>
  <si>
    <t>Carga Horária/ Semanal</t>
  </si>
  <si>
    <t>Período Duração/mês</t>
  </si>
  <si>
    <t>Vlr. Hora/ trabalhada</t>
  </si>
  <si>
    <t>SUB TOTAL</t>
  </si>
  <si>
    <t>20% INSS PATRONAL [ENCARGOS]</t>
  </si>
  <si>
    <t>Valor Mensal Bruto [R$]</t>
  </si>
  <si>
    <t>UNISELVA até 11% [contactar Área de Projetos]</t>
  </si>
  <si>
    <t>NATUREZA DA DESPESA - BOLSA COM ENCARGOS (LEI 8958/1994)</t>
  </si>
  <si>
    <t>..UNISELVA  até 11% [Contatar área de Projetos- [65] 3661-3900 -[65] 8139-0172)</t>
  </si>
  <si>
    <t>..UNISELVA até  [11%]*  [Contatar área de Projetos- [65] 3661-3900 -[65] 8139-0172)</t>
  </si>
  <si>
    <t>V. D - Outros Participantes [se autônomo]</t>
  </si>
  <si>
    <t>NATUREZA DA DESPESA - SERVIÇOS TERCEIROS - PESSOA FÍSICA (TOTAL/VALOR BRUTO COM OS ENCARGOS DE INSS, ISSQN, E IR (SE FOR O CASO A DEDUZIR)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</si>
</sst>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_ ;\-#,##0\ "/>
    <numFmt numFmtId="166" formatCode="000000000\-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5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.5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8"/>
      <color indexed="10"/>
      <name val="Calibri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  <font>
      <b/>
      <sz val="8"/>
      <color theme="1"/>
      <name val="Arial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b/>
      <sz val="10.5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</font>
    <font>
      <b/>
      <sz val="48"/>
      <color theme="1"/>
      <name val="Calibri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sz val="25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4" fillId="0" borderId="12" xfId="0" applyFont="1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43" fontId="0" fillId="0" borderId="0" xfId="62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43" fontId="87" fillId="0" borderId="0" xfId="62" applyFont="1" applyFill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164" fontId="89" fillId="0" borderId="0" xfId="46" applyFont="1" applyBorder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65" fontId="0" fillId="0" borderId="10" xfId="62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91" fillId="0" borderId="10" xfId="0" applyFont="1" applyBorder="1" applyAlignment="1">
      <alignment vertical="center" wrapText="1"/>
    </xf>
    <xf numFmtId="0" fontId="9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4" fillId="33" borderId="10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93" fillId="0" borderId="0" xfId="0" applyFont="1" applyAlignment="1">
      <alignment horizontal="center" vertical="center" wrapText="1"/>
    </xf>
    <xf numFmtId="0" fontId="94" fillId="0" borderId="17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/>
    </xf>
    <xf numFmtId="0" fontId="94" fillId="0" borderId="18" xfId="0" applyFont="1" applyFill="1" applyBorder="1" applyAlignment="1">
      <alignment vertical="center"/>
    </xf>
    <xf numFmtId="0" fontId="94" fillId="0" borderId="13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4" fillId="0" borderId="12" xfId="0" applyFont="1" applyBorder="1" applyAlignment="1">
      <alignment horizontal="left" vertical="center"/>
    </xf>
    <xf numFmtId="0" fontId="94" fillId="0" borderId="14" xfId="0" applyFont="1" applyFill="1" applyBorder="1" applyAlignment="1">
      <alignment vertical="center"/>
    </xf>
    <xf numFmtId="0" fontId="94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94" fillId="0" borderId="16" xfId="0" applyFont="1" applyFill="1" applyBorder="1" applyAlignment="1">
      <alignment vertical="center"/>
    </xf>
    <xf numFmtId="0" fontId="94" fillId="0" borderId="13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94" fillId="0" borderId="1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5" fillId="0" borderId="12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10" xfId="0" applyFont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left" vertical="center"/>
    </xf>
    <xf numFmtId="0" fontId="96" fillId="0" borderId="11" xfId="0" applyFont="1" applyFill="1" applyBorder="1" applyAlignment="1">
      <alignment horizontal="left" vertical="center"/>
    </xf>
    <xf numFmtId="0" fontId="97" fillId="0" borderId="13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0" fontId="96" fillId="0" borderId="10" xfId="0" applyFont="1" applyBorder="1" applyAlignment="1">
      <alignment vertical="center" wrapText="1"/>
    </xf>
    <xf numFmtId="0" fontId="97" fillId="0" borderId="0" xfId="0" applyFont="1" applyAlignment="1">
      <alignment vertical="center"/>
    </xf>
    <xf numFmtId="0" fontId="95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95" fillId="0" borderId="19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73" fillId="0" borderId="0" xfId="44" applyAlignment="1">
      <alignment horizontal="right" vertical="center"/>
    </xf>
    <xf numFmtId="0" fontId="0" fillId="0" borderId="0" xfId="0" applyAlignment="1">
      <alignment horizontal="right" vertical="center"/>
    </xf>
    <xf numFmtId="0" fontId="100" fillId="33" borderId="20" xfId="0" applyFont="1" applyFill="1" applyBorder="1" applyAlignment="1">
      <alignment horizontal="center" vertical="center"/>
    </xf>
    <xf numFmtId="43" fontId="0" fillId="0" borderId="10" xfId="62" applyFont="1" applyBorder="1" applyAlignment="1">
      <alignment vertical="center"/>
    </xf>
    <xf numFmtId="43" fontId="78" fillId="0" borderId="10" xfId="6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43" fontId="0" fillId="0" borderId="0" xfId="62" applyFont="1" applyAlignment="1">
      <alignment vertical="center"/>
    </xf>
    <xf numFmtId="43" fontId="0" fillId="0" borderId="0" xfId="0" applyNumberFormat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0" fontId="89" fillId="0" borderId="0" xfId="0" applyFont="1" applyBorder="1" applyAlignment="1">
      <alignment horizontal="justify" vertical="center"/>
    </xf>
    <xf numFmtId="0" fontId="97" fillId="0" borderId="0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85" fillId="0" borderId="11" xfId="0" applyFont="1" applyFill="1" applyBorder="1" applyAlignment="1">
      <alignment vertical="center"/>
    </xf>
    <xf numFmtId="0" fontId="85" fillId="0" borderId="1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95" fillId="0" borderId="10" xfId="0" applyFont="1" applyBorder="1" applyAlignment="1">
      <alignment horizontal="center" vertical="center" wrapText="1"/>
    </xf>
    <xf numFmtId="43" fontId="103" fillId="0" borderId="10" xfId="62" applyFont="1" applyBorder="1" applyAlignment="1">
      <alignment horizontal="center" vertical="center" wrapText="1"/>
    </xf>
    <xf numFmtId="43" fontId="103" fillId="0" borderId="10" xfId="62" applyFont="1" applyBorder="1" applyAlignment="1">
      <alignment vertical="center" wrapText="1"/>
    </xf>
    <xf numFmtId="43" fontId="87" fillId="0" borderId="10" xfId="62" applyFont="1" applyBorder="1" applyAlignment="1">
      <alignment horizontal="center" vertical="center" wrapText="1"/>
    </xf>
    <xf numFmtId="43" fontId="87" fillId="0" borderId="10" xfId="62" applyFont="1" applyBorder="1" applyAlignment="1">
      <alignment vertical="center" wrapText="1"/>
    </xf>
    <xf numFmtId="43" fontId="87" fillId="0" borderId="10" xfId="62" applyFont="1" applyBorder="1" applyAlignment="1">
      <alignment vertical="center"/>
    </xf>
    <xf numFmtId="43" fontId="0" fillId="0" borderId="10" xfId="62" applyFont="1" applyBorder="1" applyAlignment="1">
      <alignment vertical="center" wrapText="1"/>
    </xf>
    <xf numFmtId="165" fontId="0" fillId="0" borderId="10" xfId="6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43" fontId="84" fillId="34" borderId="14" xfId="0" applyNumberFormat="1" applyFont="1" applyFill="1" applyBorder="1" applyAlignment="1">
      <alignment horizontal="center" vertical="center"/>
    </xf>
    <xf numFmtId="43" fontId="0" fillId="0" borderId="22" xfId="62" applyFont="1" applyBorder="1" applyAlignment="1">
      <alignment horizontal="center" vertical="center"/>
    </xf>
    <xf numFmtId="43" fontId="0" fillId="34" borderId="22" xfId="62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3" fontId="84" fillId="34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84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0" fillId="35" borderId="20" xfId="0" applyFont="1" applyFill="1" applyBorder="1" applyAlignment="1">
      <alignment horizontal="center" vertical="center"/>
    </xf>
    <xf numFmtId="0" fontId="100" fillId="35" borderId="29" xfId="0" applyFont="1" applyFill="1" applyBorder="1" applyAlignment="1">
      <alignment horizontal="center" vertical="center"/>
    </xf>
    <xf numFmtId="0" fontId="84" fillId="35" borderId="22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73" fillId="33" borderId="10" xfId="44" applyFill="1" applyBorder="1" applyAlignment="1">
      <alignment horizontal="left" vertical="center" wrapText="1"/>
    </xf>
    <xf numFmtId="0" fontId="100" fillId="33" borderId="10" xfId="0" applyFont="1" applyFill="1" applyBorder="1" applyAlignment="1">
      <alignment horizontal="center" vertical="center" wrapText="1"/>
    </xf>
    <xf numFmtId="164" fontId="0" fillId="0" borderId="10" xfId="46" applyFont="1" applyBorder="1" applyAlignment="1">
      <alignment vertical="center"/>
    </xf>
    <xf numFmtId="164" fontId="0" fillId="0" borderId="22" xfId="46" applyFont="1" applyBorder="1" applyAlignment="1">
      <alignment horizontal="center" vertical="center"/>
    </xf>
    <xf numFmtId="164" fontId="0" fillId="34" borderId="22" xfId="46" applyFont="1" applyFill="1" applyBorder="1" applyAlignment="1">
      <alignment horizontal="center" vertical="center"/>
    </xf>
    <xf numFmtId="164" fontId="0" fillId="34" borderId="22" xfId="46" applyFont="1" applyFill="1" applyBorder="1" applyAlignment="1">
      <alignment horizontal="right" vertical="center"/>
    </xf>
    <xf numFmtId="164" fontId="0" fillId="0" borderId="22" xfId="46" applyFont="1" applyBorder="1" applyAlignment="1">
      <alignment horizontal="center" vertical="center" wrapText="1"/>
    </xf>
    <xf numFmtId="164" fontId="0" fillId="34" borderId="22" xfId="46" applyFont="1" applyFill="1" applyBorder="1" applyAlignment="1">
      <alignment horizontal="center" vertical="center" wrapText="1"/>
    </xf>
    <xf numFmtId="0" fontId="85" fillId="35" borderId="30" xfId="0" applyFont="1" applyFill="1" applyBorder="1" applyAlignment="1">
      <alignment horizontal="center" vertical="center"/>
    </xf>
    <xf numFmtId="0" fontId="85" fillId="35" borderId="29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 vertical="center"/>
    </xf>
    <xf numFmtId="164" fontId="0" fillId="35" borderId="31" xfId="46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3" fontId="0" fillId="0" borderId="10" xfId="6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10" xfId="62" applyFont="1" applyFill="1" applyBorder="1" applyAlignment="1">
      <alignment horizontal="right" vertical="center"/>
    </xf>
    <xf numFmtId="43" fontId="0" fillId="0" borderId="10" xfId="62" applyFont="1" applyFill="1" applyBorder="1" applyAlignment="1">
      <alignment vertical="center"/>
    </xf>
    <xf numFmtId="0" fontId="99" fillId="0" borderId="20" xfId="0" applyFont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43" fontId="0" fillId="0" borderId="10" xfId="62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17" fontId="86" fillId="0" borderId="10" xfId="0" applyNumberFormat="1" applyFont="1" applyFill="1" applyBorder="1" applyAlignment="1">
      <alignment horizontal="center" vertical="center"/>
    </xf>
    <xf numFmtId="43" fontId="103" fillId="0" borderId="10" xfId="62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43" fontId="109" fillId="0" borderId="10" xfId="62" applyFont="1" applyBorder="1" applyAlignment="1">
      <alignment horizontal="center" vertical="center" wrapText="1"/>
    </xf>
    <xf numFmtId="43" fontId="96" fillId="0" borderId="10" xfId="6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3" fontId="0" fillId="0" borderId="10" xfId="62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3" fontId="0" fillId="0" borderId="20" xfId="62" applyFont="1" applyBorder="1" applyAlignment="1">
      <alignment horizontal="center" vertical="center"/>
    </xf>
    <xf numFmtId="43" fontId="0" fillId="0" borderId="21" xfId="62" applyFont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103" fillId="0" borderId="10" xfId="62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4" fillId="0" borderId="13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/>
    </xf>
    <xf numFmtId="0" fontId="99" fillId="33" borderId="10" xfId="0" applyFont="1" applyFill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0" xfId="0" applyFont="1" applyBorder="1" applyAlignment="1">
      <alignment horizontal="left" vertical="center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89" fillId="33" borderId="19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3" fontId="87" fillId="0" borderId="0" xfId="62" applyFont="1" applyFill="1" applyBorder="1" applyAlignment="1">
      <alignment horizontal="center" vertical="center"/>
    </xf>
    <xf numFmtId="43" fontId="84" fillId="34" borderId="20" xfId="62" applyFont="1" applyFill="1" applyBorder="1" applyAlignment="1">
      <alignment horizontal="center" vertical="center"/>
    </xf>
    <xf numFmtId="43" fontId="84" fillId="34" borderId="21" xfId="62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left" vertical="center"/>
    </xf>
    <xf numFmtId="0" fontId="84" fillId="34" borderId="29" xfId="0" applyFont="1" applyFill="1" applyBorder="1" applyAlignment="1">
      <alignment horizontal="left" vertical="center"/>
    </xf>
    <xf numFmtId="0" fontId="84" fillId="34" borderId="21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43" fontId="84" fillId="34" borderId="10" xfId="62" applyFont="1" applyFill="1" applyBorder="1" applyAlignment="1">
      <alignment horizontal="center" vertical="center"/>
    </xf>
    <xf numFmtId="0" fontId="110" fillId="34" borderId="20" xfId="0" applyFont="1" applyFill="1" applyBorder="1" applyAlignment="1">
      <alignment horizontal="center" vertical="center"/>
    </xf>
    <xf numFmtId="0" fontId="110" fillId="34" borderId="29" xfId="0" applyFont="1" applyFill="1" applyBorder="1" applyAlignment="1">
      <alignment horizontal="center" vertical="center"/>
    </xf>
    <xf numFmtId="0" fontId="110" fillId="34" borderId="21" xfId="0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 vertical="center"/>
    </xf>
    <xf numFmtId="0" fontId="84" fillId="34" borderId="21" xfId="0" applyFont="1" applyFill="1" applyBorder="1" applyAlignment="1">
      <alignment horizontal="center" vertical="center"/>
    </xf>
    <xf numFmtId="0" fontId="89" fillId="34" borderId="20" xfId="0" applyFont="1" applyFill="1" applyBorder="1" applyAlignment="1">
      <alignment horizontal="left" vertical="center"/>
    </xf>
    <xf numFmtId="0" fontId="89" fillId="34" borderId="29" xfId="0" applyFont="1" applyFill="1" applyBorder="1" applyAlignment="1">
      <alignment horizontal="left" vertical="center"/>
    </xf>
    <xf numFmtId="0" fontId="89" fillId="34" borderId="21" xfId="0" applyFont="1" applyFill="1" applyBorder="1" applyAlignment="1">
      <alignment horizontal="left" vertical="center"/>
    </xf>
    <xf numFmtId="0" fontId="89" fillId="0" borderId="15" xfId="0" applyFont="1" applyFill="1" applyBorder="1" applyAlignment="1">
      <alignment horizontal="left" vertical="center"/>
    </xf>
    <xf numFmtId="0" fontId="89" fillId="34" borderId="14" xfId="0" applyFont="1" applyFill="1" applyBorder="1" applyAlignment="1">
      <alignment horizontal="left" vertical="center" wrapText="1"/>
    </xf>
    <xf numFmtId="0" fontId="89" fillId="34" borderId="15" xfId="0" applyFont="1" applyFill="1" applyBorder="1" applyAlignment="1">
      <alignment horizontal="left" vertical="center" wrapText="1"/>
    </xf>
    <xf numFmtId="0" fontId="89" fillId="34" borderId="16" xfId="0" applyFont="1" applyFill="1" applyBorder="1" applyAlignment="1">
      <alignment horizontal="left" vertical="center" wrapText="1"/>
    </xf>
    <xf numFmtId="0" fontId="84" fillId="34" borderId="17" xfId="0" applyFont="1" applyFill="1" applyBorder="1" applyAlignment="1">
      <alignment horizontal="left" vertical="center"/>
    </xf>
    <xf numFmtId="0" fontId="84" fillId="34" borderId="11" xfId="0" applyFont="1" applyFill="1" applyBorder="1" applyAlignment="1">
      <alignment horizontal="left" vertical="center"/>
    </xf>
    <xf numFmtId="0" fontId="84" fillId="34" borderId="18" xfId="0" applyFont="1" applyFill="1" applyBorder="1" applyAlignment="1">
      <alignment horizontal="left" vertical="center"/>
    </xf>
    <xf numFmtId="0" fontId="84" fillId="34" borderId="14" xfId="0" applyFont="1" applyFill="1" applyBorder="1" applyAlignment="1">
      <alignment horizontal="left" vertical="center"/>
    </xf>
    <xf numFmtId="0" fontId="84" fillId="34" borderId="15" xfId="0" applyFont="1" applyFill="1" applyBorder="1" applyAlignment="1">
      <alignment horizontal="left" vertical="center"/>
    </xf>
    <xf numFmtId="0" fontId="84" fillId="34" borderId="16" xfId="0" applyFont="1" applyFill="1" applyBorder="1" applyAlignment="1">
      <alignment horizontal="left" vertical="center"/>
    </xf>
    <xf numFmtId="0" fontId="87" fillId="0" borderId="1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111" fillId="0" borderId="19" xfId="0" applyFont="1" applyBorder="1" applyAlignment="1">
      <alignment horizontal="center" vertical="center" wrapText="1"/>
    </xf>
    <xf numFmtId="0" fontId="111" fillId="0" borderId="33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0" fontId="85" fillId="33" borderId="20" xfId="0" applyFont="1" applyFill="1" applyBorder="1" applyAlignment="1">
      <alignment horizontal="left" vertical="center"/>
    </xf>
    <xf numFmtId="0" fontId="85" fillId="33" borderId="29" xfId="0" applyFont="1" applyFill="1" applyBorder="1" applyAlignment="1">
      <alignment horizontal="left" vertical="center"/>
    </xf>
    <xf numFmtId="0" fontId="85" fillId="33" borderId="21" xfId="0" applyFont="1" applyFill="1" applyBorder="1" applyAlignment="1">
      <alignment horizontal="left" vertical="center"/>
    </xf>
    <xf numFmtId="0" fontId="84" fillId="0" borderId="26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112" fillId="0" borderId="34" xfId="0" applyFont="1" applyBorder="1" applyAlignment="1">
      <alignment horizontal="center" vertical="center"/>
    </xf>
    <xf numFmtId="0" fontId="112" fillId="0" borderId="35" xfId="0" applyFont="1" applyBorder="1" applyAlignment="1">
      <alignment horizontal="center" vertical="center"/>
    </xf>
    <xf numFmtId="0" fontId="112" fillId="0" borderId="36" xfId="0" applyFont="1" applyBorder="1" applyAlignment="1">
      <alignment horizontal="center" vertical="center"/>
    </xf>
    <xf numFmtId="0" fontId="112" fillId="0" borderId="37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/>
    </xf>
    <xf numFmtId="0" fontId="112" fillId="0" borderId="39" xfId="0" applyFont="1" applyBorder="1" applyAlignment="1">
      <alignment horizontal="center" vertical="center"/>
    </xf>
    <xf numFmtId="0" fontId="112" fillId="0" borderId="40" xfId="0" applyFont="1" applyBorder="1" applyAlignment="1">
      <alignment horizontal="center" vertical="center"/>
    </xf>
    <xf numFmtId="0" fontId="112" fillId="0" borderId="41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85" fillId="33" borderId="17" xfId="0" applyFont="1" applyFill="1" applyBorder="1" applyAlignment="1">
      <alignment horizontal="left" vertical="center"/>
    </xf>
    <xf numFmtId="0" fontId="85" fillId="33" borderId="11" xfId="0" applyFont="1" applyFill="1" applyBorder="1" applyAlignment="1">
      <alignment horizontal="left" vertical="center"/>
    </xf>
    <xf numFmtId="0" fontId="85" fillId="33" borderId="18" xfId="0" applyFont="1" applyFill="1" applyBorder="1" applyAlignment="1">
      <alignment horizontal="left" vertical="center"/>
    </xf>
    <xf numFmtId="0" fontId="85" fillId="33" borderId="14" xfId="0" applyFont="1" applyFill="1" applyBorder="1" applyAlignment="1">
      <alignment horizontal="left" vertical="center"/>
    </xf>
    <xf numFmtId="0" fontId="85" fillId="33" borderId="15" xfId="0" applyFont="1" applyFill="1" applyBorder="1" applyAlignment="1">
      <alignment horizontal="left" vertical="center"/>
    </xf>
    <xf numFmtId="0" fontId="85" fillId="33" borderId="16" xfId="0" applyFont="1" applyFill="1" applyBorder="1" applyAlignment="1">
      <alignment horizontal="left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0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3" fillId="0" borderId="17" xfId="0" applyFont="1" applyFill="1" applyBorder="1" applyAlignment="1">
      <alignment horizontal="justify" vertical="center"/>
    </xf>
    <xf numFmtId="0" fontId="113" fillId="0" borderId="11" xfId="0" applyFont="1" applyFill="1" applyBorder="1" applyAlignment="1">
      <alignment horizontal="justify" vertical="center"/>
    </xf>
    <xf numFmtId="0" fontId="113" fillId="0" borderId="18" xfId="0" applyFont="1" applyFill="1" applyBorder="1" applyAlignment="1">
      <alignment horizontal="justify" vertical="center"/>
    </xf>
    <xf numFmtId="0" fontId="113" fillId="0" borderId="13" xfId="0" applyFont="1" applyFill="1" applyBorder="1" applyAlignment="1">
      <alignment horizontal="justify" vertical="center"/>
    </xf>
    <xf numFmtId="0" fontId="113" fillId="0" borderId="0" xfId="0" applyFont="1" applyFill="1" applyBorder="1" applyAlignment="1">
      <alignment horizontal="justify" vertical="center"/>
    </xf>
    <xf numFmtId="0" fontId="113" fillId="0" borderId="12" xfId="0" applyFont="1" applyFill="1" applyBorder="1" applyAlignment="1">
      <alignment horizontal="justify" vertical="center"/>
    </xf>
    <xf numFmtId="0" fontId="113" fillId="0" borderId="14" xfId="0" applyFont="1" applyFill="1" applyBorder="1" applyAlignment="1">
      <alignment horizontal="justify" vertical="center"/>
    </xf>
    <xf numFmtId="0" fontId="113" fillId="0" borderId="15" xfId="0" applyFont="1" applyFill="1" applyBorder="1" applyAlignment="1">
      <alignment horizontal="justify" vertical="center"/>
    </xf>
    <xf numFmtId="0" fontId="113" fillId="0" borderId="16" xfId="0" applyFont="1" applyFill="1" applyBorder="1" applyAlignment="1">
      <alignment horizontal="justify" vertical="center"/>
    </xf>
    <xf numFmtId="0" fontId="86" fillId="0" borderId="17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/>
    </xf>
    <xf numFmtId="0" fontId="84" fillId="33" borderId="21" xfId="0" applyFont="1" applyFill="1" applyBorder="1" applyAlignment="1">
      <alignment horizontal="center" vertical="center"/>
    </xf>
    <xf numFmtId="0" fontId="84" fillId="34" borderId="29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left" vertical="center"/>
    </xf>
    <xf numFmtId="0" fontId="84" fillId="33" borderId="20" xfId="0" applyFont="1" applyFill="1" applyBorder="1" applyAlignment="1">
      <alignment horizontal="left" vertical="center"/>
    </xf>
    <xf numFmtId="0" fontId="84" fillId="33" borderId="29" xfId="0" applyFont="1" applyFill="1" applyBorder="1" applyAlignment="1">
      <alignment horizontal="left" vertical="center"/>
    </xf>
    <xf numFmtId="0" fontId="84" fillId="33" borderId="21" xfId="0" applyFont="1" applyFill="1" applyBorder="1" applyAlignment="1">
      <alignment horizontal="left" vertical="center"/>
    </xf>
    <xf numFmtId="0" fontId="84" fillId="33" borderId="29" xfId="0" applyFont="1" applyFill="1" applyBorder="1" applyAlignment="1">
      <alignment horizontal="center" vertical="center"/>
    </xf>
    <xf numFmtId="43" fontId="0" fillId="0" borderId="10" xfId="62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/>
    </xf>
    <xf numFmtId="0" fontId="84" fillId="33" borderId="16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15" fillId="0" borderId="10" xfId="0" applyFont="1" applyBorder="1" applyAlignment="1">
      <alignment horizontal="center" vertical="center"/>
    </xf>
    <xf numFmtId="164" fontId="116" fillId="0" borderId="10" xfId="46" applyFont="1" applyBorder="1" applyAlignment="1">
      <alignment horizontal="center" vertical="center"/>
    </xf>
    <xf numFmtId="43" fontId="22" fillId="0" borderId="20" xfId="62" applyFont="1" applyBorder="1" applyAlignment="1">
      <alignment horizontal="center" vertical="center"/>
    </xf>
    <xf numFmtId="43" fontId="22" fillId="0" borderId="21" xfId="62" applyFont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3" fontId="84" fillId="33" borderId="20" xfId="62" applyFont="1" applyFill="1" applyBorder="1" applyAlignment="1">
      <alignment horizontal="center" vertical="center"/>
    </xf>
    <xf numFmtId="43" fontId="84" fillId="33" borderId="21" xfId="62" applyFont="1" applyFill="1" applyBorder="1" applyAlignment="1">
      <alignment horizontal="center" vertical="center"/>
    </xf>
    <xf numFmtId="0" fontId="95" fillId="0" borderId="20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86" fillId="0" borderId="20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87" fillId="0" borderId="15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43" fontId="89" fillId="33" borderId="17" xfId="62" applyFont="1" applyFill="1" applyBorder="1" applyAlignment="1">
      <alignment horizontal="center" vertical="center" wrapText="1"/>
    </xf>
    <xf numFmtId="43" fontId="89" fillId="33" borderId="14" xfId="62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/>
    </xf>
    <xf numFmtId="43" fontId="116" fillId="0" borderId="13" xfId="62" applyFont="1" applyFill="1" applyBorder="1" applyAlignment="1">
      <alignment horizontal="left" vertical="center" wrapText="1"/>
    </xf>
    <xf numFmtId="43" fontId="116" fillId="0" borderId="0" xfId="62" applyFont="1" applyFill="1" applyBorder="1" applyAlignment="1">
      <alignment horizontal="left" vertical="center" wrapText="1"/>
    </xf>
    <xf numFmtId="43" fontId="116" fillId="0" borderId="12" xfId="62" applyFont="1" applyFill="1" applyBorder="1" applyAlignment="1">
      <alignment horizontal="left" vertical="center" wrapText="1"/>
    </xf>
    <xf numFmtId="43" fontId="116" fillId="0" borderId="14" xfId="62" applyFont="1" applyFill="1" applyBorder="1" applyAlignment="1">
      <alignment horizontal="left" vertical="center" wrapText="1"/>
    </xf>
    <xf numFmtId="43" fontId="116" fillId="0" borderId="15" xfId="62" applyFont="1" applyFill="1" applyBorder="1" applyAlignment="1">
      <alignment horizontal="left" vertical="center" wrapText="1"/>
    </xf>
    <xf numFmtId="43" fontId="116" fillId="0" borderId="16" xfId="62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111" fillId="0" borderId="17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4" xfId="0" applyFont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center"/>
    </xf>
    <xf numFmtId="0" fontId="103" fillId="0" borderId="20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29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84" fillId="33" borderId="30" xfId="0" applyFont="1" applyFill="1" applyBorder="1" applyAlignment="1">
      <alignment horizontal="center" vertical="center"/>
    </xf>
    <xf numFmtId="0" fontId="84" fillId="33" borderId="31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100" fillId="33" borderId="30" xfId="0" applyFont="1" applyFill="1" applyBorder="1" applyAlignment="1">
      <alignment horizontal="left" vertical="center"/>
    </xf>
    <xf numFmtId="0" fontId="100" fillId="33" borderId="29" xfId="0" applyFont="1" applyFill="1" applyBorder="1" applyAlignment="1">
      <alignment horizontal="left" vertical="center"/>
    </xf>
    <xf numFmtId="0" fontId="100" fillId="33" borderId="21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5" fillId="34" borderId="30" xfId="0" applyFont="1" applyFill="1" applyBorder="1" applyAlignment="1">
      <alignment horizontal="center" vertical="center"/>
    </xf>
    <xf numFmtId="0" fontId="85" fillId="34" borderId="29" xfId="0" applyFont="1" applyFill="1" applyBorder="1" applyAlignment="1">
      <alignment horizontal="center" vertical="center"/>
    </xf>
    <xf numFmtId="0" fontId="85" fillId="34" borderId="21" xfId="0" applyFont="1" applyFill="1" applyBorder="1" applyAlignment="1">
      <alignment horizontal="center" vertical="center"/>
    </xf>
    <xf numFmtId="0" fontId="84" fillId="33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0" fillId="33" borderId="30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4" fillId="33" borderId="22" xfId="0" applyFont="1" applyFill="1" applyBorder="1" applyAlignment="1">
      <alignment horizontal="center" vertical="center"/>
    </xf>
    <xf numFmtId="0" fontId="117" fillId="33" borderId="30" xfId="44" applyFont="1" applyFill="1" applyBorder="1" applyAlignment="1">
      <alignment horizontal="left" vertical="center" wrapText="1"/>
    </xf>
    <xf numFmtId="0" fontId="117" fillId="33" borderId="29" xfId="44" applyFont="1" applyFill="1" applyBorder="1" applyAlignment="1">
      <alignment horizontal="left" vertical="center" wrapText="1"/>
    </xf>
    <xf numFmtId="0" fontId="117" fillId="33" borderId="21" xfId="44" applyFont="1" applyFill="1" applyBorder="1" applyAlignment="1">
      <alignment horizontal="left" vertical="center" wrapText="1"/>
    </xf>
    <xf numFmtId="0" fontId="84" fillId="3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87" fillId="0" borderId="44" xfId="0" applyFont="1" applyBorder="1" applyAlignment="1">
      <alignment horizontal="justify" vertical="center" wrapText="1"/>
    </xf>
    <xf numFmtId="0" fontId="87" fillId="0" borderId="10" xfId="0" applyFont="1" applyBorder="1" applyAlignment="1">
      <alignment horizontal="justify" vertical="center" wrapText="1"/>
    </xf>
    <xf numFmtId="0" fontId="84" fillId="33" borderId="30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justify" vertical="center" wrapText="1"/>
    </xf>
    <xf numFmtId="0" fontId="39" fillId="0" borderId="29" xfId="0" applyFont="1" applyBorder="1" applyAlignment="1">
      <alignment horizontal="justify" vertical="center" wrapText="1"/>
    </xf>
    <xf numFmtId="0" fontId="39" fillId="0" borderId="21" xfId="0" applyFont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118" fillId="33" borderId="30" xfId="44" applyFont="1" applyFill="1" applyBorder="1" applyAlignment="1">
      <alignment horizontal="left" vertical="center" wrapText="1"/>
    </xf>
    <xf numFmtId="0" fontId="118" fillId="33" borderId="29" xfId="44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118" fillId="33" borderId="30" xfId="44" applyFont="1" applyFill="1" applyBorder="1" applyAlignment="1">
      <alignment horizontal="center" vertical="center" wrapText="1"/>
    </xf>
    <xf numFmtId="0" fontId="118" fillId="33" borderId="29" xfId="44" applyFont="1" applyFill="1" applyBorder="1" applyAlignment="1">
      <alignment horizontal="center" vertical="center" wrapText="1"/>
    </xf>
    <xf numFmtId="0" fontId="100" fillId="35" borderId="30" xfId="0" applyFont="1" applyFill="1" applyBorder="1" applyAlignment="1">
      <alignment horizontal="center" vertical="center"/>
    </xf>
    <xf numFmtId="0" fontId="100" fillId="35" borderId="29" xfId="0" applyFont="1" applyFill="1" applyBorder="1" applyAlignment="1">
      <alignment horizontal="center" vertical="center"/>
    </xf>
    <xf numFmtId="0" fontId="100" fillId="35" borderId="21" xfId="0" applyFont="1" applyFill="1" applyBorder="1" applyAlignment="1">
      <alignment horizontal="center" vertical="center"/>
    </xf>
    <xf numFmtId="0" fontId="100" fillId="33" borderId="44" xfId="0" applyFont="1" applyFill="1" applyBorder="1" applyAlignment="1">
      <alignment horizontal="left" vertical="center"/>
    </xf>
    <xf numFmtId="0" fontId="100" fillId="33" borderId="10" xfId="0" applyFont="1" applyFill="1" applyBorder="1" applyAlignment="1">
      <alignment horizontal="left" vertical="center"/>
    </xf>
    <xf numFmtId="0" fontId="39" fillId="0" borderId="30" xfId="0" applyFont="1" applyBorder="1" applyAlignment="1">
      <alignment horizontal="justify" vertical="center"/>
    </xf>
    <xf numFmtId="0" fontId="39" fillId="0" borderId="29" xfId="0" applyFont="1" applyBorder="1" applyAlignment="1">
      <alignment horizontal="justify" vertical="center"/>
    </xf>
    <xf numFmtId="0" fontId="39" fillId="0" borderId="21" xfId="0" applyFont="1" applyBorder="1" applyAlignment="1">
      <alignment horizontal="justify" vertical="center"/>
    </xf>
    <xf numFmtId="0" fontId="87" fillId="0" borderId="30" xfId="0" applyFont="1" applyBorder="1" applyAlignment="1">
      <alignment horizontal="justify" vertical="center" wrapText="1"/>
    </xf>
    <xf numFmtId="0" fontId="87" fillId="0" borderId="29" xfId="0" applyFont="1" applyBorder="1" applyAlignment="1">
      <alignment horizontal="justify" vertical="center" wrapText="1"/>
    </xf>
    <xf numFmtId="0" fontId="87" fillId="0" borderId="21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73" fillId="0" borderId="0" xfId="44" applyAlignment="1">
      <alignment horizontal="right" vertical="center"/>
    </xf>
    <xf numFmtId="0" fontId="119" fillId="34" borderId="34" xfId="0" applyFont="1" applyFill="1" applyBorder="1" applyAlignment="1">
      <alignment horizontal="center" vertical="center"/>
    </xf>
    <xf numFmtId="0" fontId="119" fillId="34" borderId="36" xfId="0" applyFont="1" applyFill="1" applyBorder="1" applyAlignment="1">
      <alignment horizontal="center" vertical="center"/>
    </xf>
    <xf numFmtId="0" fontId="119" fillId="34" borderId="37" xfId="0" applyFont="1" applyFill="1" applyBorder="1" applyAlignment="1">
      <alignment horizontal="center" vertical="center"/>
    </xf>
    <xf numFmtId="0" fontId="119" fillId="34" borderId="44" xfId="0" applyFont="1" applyFill="1" applyBorder="1" applyAlignment="1">
      <alignment horizontal="center" vertical="center"/>
    </xf>
    <xf numFmtId="0" fontId="119" fillId="34" borderId="10" xfId="0" applyFont="1" applyFill="1" applyBorder="1" applyAlignment="1">
      <alignment horizontal="center" vertical="center"/>
    </xf>
    <xf numFmtId="0" fontId="119" fillId="34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4" fillId="33" borderId="44" xfId="0" applyFont="1" applyFill="1" applyBorder="1" applyAlignment="1">
      <alignment horizontal="left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8" fillId="0" borderId="44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118" fillId="33" borderId="10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85" fillId="34" borderId="16" xfId="0" applyFont="1" applyFill="1" applyBorder="1" applyAlignment="1">
      <alignment horizontal="center" vertical="center"/>
    </xf>
    <xf numFmtId="0" fontId="100" fillId="33" borderId="29" xfId="0" applyFont="1" applyFill="1" applyBorder="1" applyAlignment="1">
      <alignment horizontal="left" vertical="center" wrapText="1"/>
    </xf>
    <xf numFmtId="0" fontId="100" fillId="33" borderId="21" xfId="0" applyFont="1" applyFill="1" applyBorder="1" applyAlignment="1">
      <alignment horizontal="left" vertical="center" wrapText="1"/>
    </xf>
    <xf numFmtId="0" fontId="120" fillId="0" borderId="30" xfId="0" applyFont="1" applyBorder="1" applyAlignment="1">
      <alignment horizontal="left" vertical="center"/>
    </xf>
    <xf numFmtId="0" fontId="120" fillId="0" borderId="29" xfId="0" applyFont="1" applyBorder="1" applyAlignment="1">
      <alignment horizontal="left" vertical="center"/>
    </xf>
    <xf numFmtId="0" fontId="117" fillId="33" borderId="30" xfId="44" applyFont="1" applyFill="1" applyBorder="1" applyAlignment="1">
      <alignment horizontal="left" vertical="center"/>
    </xf>
    <xf numFmtId="0" fontId="117" fillId="33" borderId="29" xfId="44" applyFont="1" applyFill="1" applyBorder="1" applyAlignment="1">
      <alignment horizontal="left" vertical="center"/>
    </xf>
    <xf numFmtId="0" fontId="117" fillId="33" borderId="21" xfId="44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0</xdr:rowOff>
    </xdr:from>
    <xdr:to>
      <xdr:col>6</xdr:col>
      <xdr:colOff>304800</xdr:colOff>
      <xdr:row>4</xdr:row>
      <xdr:rowOff>9525</xdr:rowOff>
    </xdr:to>
    <xdr:pic>
      <xdr:nvPicPr>
        <xdr:cNvPr id="1" name="Imagem 2" descr="http://www.jurisdoctor.adv.br/legis/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acaouniselva.org.br/" TargetMode="External" /><Relationship Id="rId2" Type="http://schemas.openxmlformats.org/officeDocument/2006/relationships/hyperlink" Target="http://www.fundacaouniselva.org.br/nova/outras/Port_448_2002.pdf" TargetMode="External" /><Relationship Id="rId3" Type="http://schemas.openxmlformats.org/officeDocument/2006/relationships/hyperlink" Target="http://www.fundacaouniselva.org.br/nova/outras/Port_448_2002.pdf" TargetMode="External" /><Relationship Id="rId4" Type="http://schemas.openxmlformats.org/officeDocument/2006/relationships/hyperlink" Target="http://www.fundacaouniselva.org.br/nova/outras/Port_448_2002.pdf" TargetMode="External" /><Relationship Id="rId5" Type="http://schemas.openxmlformats.org/officeDocument/2006/relationships/hyperlink" Target="http://www.fundacaouniselva.org.br/nova/outras/tabDiariaUfmt.pdf" TargetMode="External" /><Relationship Id="rId6" Type="http://schemas.openxmlformats.org/officeDocument/2006/relationships/hyperlink" Target="http://www.planalto.gov.br/ccivil_03/_ato2007-2010/2008/lei/l11788.htm" TargetMode="External" /><Relationship Id="rId7" Type="http://schemas.openxmlformats.org/officeDocument/2006/relationships/hyperlink" Target="http://www.fundacaouniselva.org.br/nova/outras/CALCULO-BOLSA-ENCARGO.xls" TargetMode="External" /><Relationship Id="rId8" Type="http://schemas.openxmlformats.org/officeDocument/2006/relationships/hyperlink" Target="http://www.fundacaouniselva.org.br/nova/outras/RPS2016.xls" TargetMode="External" /><Relationship Id="rId9" Type="http://schemas.openxmlformats.org/officeDocument/2006/relationships/hyperlink" Target="http://www.fundacaouniselva.org.br/nova/outras/CALCULO-BOLSA-ENCARGO.xls" TargetMode="External" /><Relationship Id="rId10" Type="http://schemas.openxmlformats.org/officeDocument/2006/relationships/oleObject" Target="../embeddings/oleObject_1_0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F565"/>
  <sheetViews>
    <sheetView zoomScalePageLayoutView="0" workbookViewId="0" topLeftCell="A151">
      <selection activeCell="X202" sqref="X202"/>
    </sheetView>
  </sheetViews>
  <sheetFormatPr defaultColWidth="8.7109375" defaultRowHeight="15"/>
  <cols>
    <col min="1" max="1" width="6.421875" style="7" customWidth="1"/>
    <col min="2" max="2" width="3.7109375" style="7" customWidth="1"/>
    <col min="3" max="3" width="2.28125" style="7" customWidth="1"/>
    <col min="4" max="4" width="1.8515625" style="7" customWidth="1"/>
    <col min="5" max="6" width="4.57421875" style="7" customWidth="1"/>
    <col min="7" max="7" width="6.8515625" style="7" customWidth="1"/>
    <col min="8" max="8" width="3.57421875" style="7" customWidth="1"/>
    <col min="9" max="10" width="10.28125" style="7" customWidth="1"/>
    <col min="11" max="11" width="8.421875" style="7" customWidth="1"/>
    <col min="12" max="12" width="8.7109375" style="7" customWidth="1"/>
    <col min="13" max="13" width="7.57421875" style="7" customWidth="1"/>
    <col min="14" max="14" width="9.421875" style="7" customWidth="1"/>
    <col min="15" max="15" width="8.7109375" style="170" customWidth="1"/>
    <col min="16" max="16" width="9.7109375" style="7" customWidth="1"/>
    <col min="17" max="17" width="13.8515625" style="7" customWidth="1"/>
    <col min="18" max="18" width="10.140625" style="7" bestFit="1" customWidth="1"/>
    <col min="19" max="19" width="9.28125" style="7" bestFit="1" customWidth="1"/>
    <col min="20" max="20" width="10.28125" style="7" bestFit="1" customWidth="1"/>
    <col min="21" max="16384" width="8.7109375" style="7" customWidth="1"/>
  </cols>
  <sheetData>
    <row r="1" spans="13:17" ht="16.5" customHeight="1">
      <c r="M1" s="52"/>
      <c r="N1" s="299"/>
      <c r="O1" s="299"/>
      <c r="P1" s="299"/>
      <c r="Q1" s="299"/>
    </row>
    <row r="2" spans="13:17" ht="16.5" customHeight="1">
      <c r="M2" s="52"/>
      <c r="N2" s="299"/>
      <c r="O2" s="299"/>
      <c r="P2" s="299"/>
      <c r="Q2" s="299"/>
    </row>
    <row r="3" spans="13:17" ht="16.5" customHeight="1">
      <c r="M3" s="52"/>
      <c r="N3" s="299"/>
      <c r="O3" s="299"/>
      <c r="P3" s="299"/>
      <c r="Q3" s="299"/>
    </row>
    <row r="4" spans="13:17" ht="16.5" customHeight="1">
      <c r="M4" s="52"/>
      <c r="N4" s="299"/>
      <c r="O4" s="299"/>
      <c r="P4" s="299"/>
      <c r="Q4" s="299"/>
    </row>
    <row r="5" spans="2:17" ht="28.5" customHeight="1">
      <c r="B5" s="314" t="s">
        <v>63</v>
      </c>
      <c r="C5" s="314"/>
      <c r="D5" s="314"/>
      <c r="E5" s="314"/>
      <c r="F5" s="314"/>
      <c r="G5" s="314"/>
      <c r="H5" s="314"/>
      <c r="I5" s="314"/>
      <c r="J5" s="53"/>
      <c r="M5" s="52"/>
      <c r="N5" s="52"/>
      <c r="O5" s="174"/>
      <c r="P5" s="52"/>
      <c r="Q5" s="52"/>
    </row>
    <row r="6" spans="2:17" ht="15.75" customHeight="1">
      <c r="B6" s="314"/>
      <c r="C6" s="314"/>
      <c r="D6" s="314"/>
      <c r="E6" s="314"/>
      <c r="F6" s="314"/>
      <c r="G6" s="314"/>
      <c r="H6" s="314"/>
      <c r="I6" s="314"/>
      <c r="J6" s="53"/>
      <c r="M6" s="52"/>
      <c r="N6" s="52"/>
      <c r="O6" s="174"/>
      <c r="P6" s="52"/>
      <c r="Q6" s="52"/>
    </row>
    <row r="7" spans="2:17" ht="27.75" customHeight="1" thickBot="1">
      <c r="B7" s="304" t="s">
        <v>266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</row>
    <row r="8" spans="2:17" ht="15">
      <c r="B8" s="306" t="s">
        <v>64</v>
      </c>
      <c r="C8" s="30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9"/>
    </row>
    <row r="9" spans="2:17" ht="27" customHeight="1" thickBot="1">
      <c r="B9" s="310"/>
      <c r="C9" s="311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</row>
    <row r="11" spans="2:10" ht="15.75">
      <c r="B11" s="300" t="s">
        <v>29</v>
      </c>
      <c r="C11" s="300"/>
      <c r="D11" s="300"/>
      <c r="E11" s="300"/>
      <c r="F11" s="300"/>
      <c r="G11" s="300"/>
      <c r="H11" s="300"/>
      <c r="I11" s="300"/>
      <c r="J11" s="50"/>
    </row>
    <row r="13" spans="2:17" ht="27" customHeight="1">
      <c r="B13" s="301" t="s">
        <v>30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3"/>
    </row>
    <row r="14" spans="2:17" ht="15">
      <c r="B14" s="407" t="s">
        <v>122</v>
      </c>
      <c r="C14" s="408"/>
      <c r="D14" s="408"/>
      <c r="E14" s="408"/>
      <c r="F14" s="408"/>
      <c r="G14" s="408"/>
      <c r="H14" s="408"/>
      <c r="I14" s="408"/>
      <c r="J14" s="408"/>
      <c r="K14" s="409"/>
      <c r="L14" s="407" t="s">
        <v>123</v>
      </c>
      <c r="M14" s="408"/>
      <c r="N14" s="408"/>
      <c r="O14" s="408"/>
      <c r="P14" s="408"/>
      <c r="Q14" s="409"/>
    </row>
    <row r="15" spans="2:17" ht="45" customHeight="1">
      <c r="B15" s="410"/>
      <c r="C15" s="421"/>
      <c r="D15" s="421"/>
      <c r="E15" s="421"/>
      <c r="F15" s="421"/>
      <c r="G15" s="421"/>
      <c r="H15" s="421"/>
      <c r="I15" s="421"/>
      <c r="J15" s="421"/>
      <c r="K15" s="422"/>
      <c r="L15" s="410"/>
      <c r="M15" s="411"/>
      <c r="N15" s="411"/>
      <c r="O15" s="411"/>
      <c r="P15" s="411"/>
      <c r="Q15" s="412"/>
    </row>
    <row r="16" spans="2:17" ht="30.75" customHeight="1">
      <c r="B16" s="301" t="s">
        <v>31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3"/>
    </row>
    <row r="17" spans="2:17" ht="42.75" customHeight="1">
      <c r="B17" s="249" t="s">
        <v>32</v>
      </c>
      <c r="C17" s="250"/>
      <c r="D17" s="250"/>
      <c r="E17" s="250"/>
      <c r="F17" s="250"/>
      <c r="G17" s="250"/>
      <c r="H17" s="250"/>
      <c r="I17" s="250"/>
      <c r="J17" s="250"/>
      <c r="K17" s="251"/>
      <c r="L17" s="203" t="s">
        <v>264</v>
      </c>
      <c r="M17" s="204"/>
      <c r="N17" s="204"/>
      <c r="O17" s="204"/>
      <c r="P17" s="204"/>
      <c r="Q17" s="205"/>
    </row>
    <row r="18" spans="2:17" ht="48.75" customHeight="1">
      <c r="B18" s="203" t="s">
        <v>265</v>
      </c>
      <c r="C18" s="204"/>
      <c r="D18" s="204"/>
      <c r="E18" s="204"/>
      <c r="F18" s="204"/>
      <c r="G18" s="204"/>
      <c r="H18" s="204"/>
      <c r="I18" s="204"/>
      <c r="J18" s="204"/>
      <c r="K18" s="205"/>
      <c r="L18" s="203"/>
      <c r="M18" s="204"/>
      <c r="N18" s="204"/>
      <c r="O18" s="204"/>
      <c r="P18" s="204"/>
      <c r="Q18" s="205"/>
    </row>
    <row r="19" spans="2:17" ht="30" customHeight="1">
      <c r="B19" s="417" t="s">
        <v>263</v>
      </c>
      <c r="C19" s="417"/>
      <c r="D19" s="417"/>
      <c r="E19" s="417"/>
      <c r="F19" s="417"/>
      <c r="G19" s="417"/>
      <c r="H19" s="417"/>
      <c r="I19" s="417"/>
      <c r="J19" s="417"/>
      <c r="K19" s="417"/>
      <c r="L19" s="249"/>
      <c r="M19" s="250"/>
      <c r="N19" s="250"/>
      <c r="O19" s="250"/>
      <c r="P19" s="250"/>
      <c r="Q19" s="251"/>
    </row>
    <row r="20" spans="2:17" ht="30" customHeight="1">
      <c r="B20" s="207" t="s">
        <v>60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49" t="s">
        <v>111</v>
      </c>
      <c r="M20" s="250"/>
      <c r="N20" s="250"/>
      <c r="O20" s="250"/>
      <c r="P20" s="250"/>
      <c r="Q20" s="251"/>
    </row>
    <row r="21" spans="2:17" ht="30" customHeight="1">
      <c r="B21" s="301" t="s">
        <v>184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3"/>
    </row>
    <row r="22" spans="2:17" ht="42.75" customHeight="1">
      <c r="B22" s="203" t="s">
        <v>129</v>
      </c>
      <c r="C22" s="204"/>
      <c r="D22" s="204"/>
      <c r="E22" s="204"/>
      <c r="F22" s="204"/>
      <c r="G22" s="204"/>
      <c r="H22" s="204"/>
      <c r="I22" s="204"/>
      <c r="J22" s="204"/>
      <c r="K22" s="205"/>
      <c r="L22" s="203" t="s">
        <v>128</v>
      </c>
      <c r="M22" s="204"/>
      <c r="N22" s="204"/>
      <c r="O22" s="204"/>
      <c r="P22" s="204"/>
      <c r="Q22" s="205"/>
    </row>
    <row r="23" spans="2:17" ht="33" customHeight="1">
      <c r="B23" s="417" t="s">
        <v>127</v>
      </c>
      <c r="C23" s="417"/>
      <c r="D23" s="417"/>
      <c r="E23" s="417"/>
      <c r="F23" s="417"/>
      <c r="G23" s="417"/>
      <c r="H23" s="417"/>
      <c r="I23" s="417"/>
      <c r="J23" s="417"/>
      <c r="K23" s="417"/>
      <c r="L23" s="203" t="s">
        <v>126</v>
      </c>
      <c r="M23" s="204"/>
      <c r="N23" s="204"/>
      <c r="O23" s="204"/>
      <c r="P23" s="204"/>
      <c r="Q23" s="205"/>
    </row>
    <row r="24" spans="2:17" ht="36" customHeight="1">
      <c r="B24" s="203" t="s">
        <v>125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5"/>
    </row>
    <row r="25" spans="2:17" ht="15">
      <c r="B25" s="416"/>
      <c r="C25" s="416"/>
      <c r="D25" s="416"/>
      <c r="E25" s="8"/>
      <c r="F25" s="8"/>
      <c r="G25" s="8"/>
      <c r="H25" s="8"/>
      <c r="I25" s="416"/>
      <c r="J25" s="416"/>
      <c r="K25" s="416"/>
      <c r="L25" s="8"/>
      <c r="M25" s="416"/>
      <c r="N25" s="416"/>
      <c r="O25" s="416"/>
      <c r="P25" s="416"/>
      <c r="Q25" s="416"/>
    </row>
    <row r="26" spans="2:17" ht="30.75" customHeight="1">
      <c r="B26" s="332" t="s">
        <v>33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</row>
    <row r="27" spans="2:17" s="95" customFormat="1" ht="12" thickBo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175"/>
      <c r="P27" s="55"/>
      <c r="Q27" s="56"/>
    </row>
    <row r="28" spans="2:17" ht="20.25" customHeight="1" thickBot="1">
      <c r="B28" s="136"/>
      <c r="C28" s="338" t="s">
        <v>35</v>
      </c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8"/>
      <c r="O28" s="162"/>
      <c r="P28" s="38"/>
      <c r="Q28" s="9"/>
    </row>
    <row r="29" spans="2:17" s="95" customFormat="1" ht="12" thickBot="1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76"/>
      <c r="P29" s="58"/>
      <c r="Q29" s="59"/>
    </row>
    <row r="30" spans="2:17" ht="20.25" customHeight="1" thickBot="1">
      <c r="B30" s="136"/>
      <c r="C30" s="338" t="s">
        <v>37</v>
      </c>
      <c r="D30" s="339"/>
      <c r="E30" s="339"/>
      <c r="F30" s="339"/>
      <c r="G30" s="339"/>
      <c r="H30" s="339"/>
      <c r="I30" s="339"/>
      <c r="J30" s="339"/>
      <c r="K30" s="339"/>
      <c r="L30" s="49"/>
      <c r="M30" s="41"/>
      <c r="N30" s="8"/>
      <c r="O30" s="165"/>
      <c r="P30" s="8"/>
      <c r="Q30" s="10"/>
    </row>
    <row r="31" spans="2:17" s="95" customFormat="1" ht="12" thickBot="1">
      <c r="B31" s="64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177"/>
      <c r="P31" s="65"/>
      <c r="Q31" s="67"/>
    </row>
    <row r="32" spans="2:17" ht="20.25" customHeight="1" thickBot="1">
      <c r="B32" s="136"/>
      <c r="C32" s="359" t="s">
        <v>149</v>
      </c>
      <c r="D32" s="359"/>
      <c r="E32" s="359"/>
      <c r="F32" s="2"/>
      <c r="G32" s="2"/>
      <c r="H32" s="135"/>
      <c r="I32" s="102" t="s">
        <v>150</v>
      </c>
      <c r="J32" s="2"/>
      <c r="K32" s="2"/>
      <c r="L32" s="135"/>
      <c r="M32" s="102" t="s">
        <v>151</v>
      </c>
      <c r="N32" s="11"/>
      <c r="O32" s="165"/>
      <c r="P32" s="11"/>
      <c r="Q32" s="11"/>
    </row>
    <row r="33" spans="2:17" s="95" customFormat="1" ht="12" thickBot="1">
      <c r="B33" s="64"/>
      <c r="C33" s="61"/>
      <c r="D33" s="62"/>
      <c r="E33" s="62"/>
      <c r="F33" s="62"/>
      <c r="G33" s="62"/>
      <c r="H33" s="66"/>
      <c r="I33" s="62"/>
      <c r="J33" s="62"/>
      <c r="K33" s="62"/>
      <c r="L33" s="62"/>
      <c r="M33" s="62"/>
      <c r="N33" s="61"/>
      <c r="O33" s="178"/>
      <c r="P33" s="61"/>
      <c r="Q33" s="63"/>
    </row>
    <row r="34" spans="2:17" ht="20.25" customHeight="1" thickBot="1">
      <c r="B34" s="136"/>
      <c r="C34" s="137" t="s">
        <v>36</v>
      </c>
      <c r="D34" s="4"/>
      <c r="E34" s="4"/>
      <c r="F34" s="4"/>
      <c r="G34" s="4"/>
      <c r="H34" s="135"/>
      <c r="I34" s="357" t="s">
        <v>234</v>
      </c>
      <c r="J34" s="212"/>
      <c r="K34" s="106"/>
      <c r="L34" s="106"/>
      <c r="M34" s="106"/>
      <c r="N34" s="107"/>
      <c r="O34" s="179"/>
      <c r="P34" s="107"/>
      <c r="Q34" s="108"/>
    </row>
    <row r="35" spans="2:17" s="95" customFormat="1" ht="12" thickBot="1">
      <c r="B35" s="64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8"/>
      <c r="N35" s="69"/>
      <c r="O35" s="180"/>
      <c r="P35" s="69"/>
      <c r="Q35" s="70"/>
    </row>
    <row r="36" spans="2:17" ht="20.25" customHeight="1" thickBot="1">
      <c r="B36" s="138"/>
      <c r="C36" s="139" t="s">
        <v>34</v>
      </c>
      <c r="D36" s="2"/>
      <c r="E36" s="2"/>
      <c r="F36" s="2"/>
      <c r="G36" s="2"/>
      <c r="H36" s="135"/>
      <c r="I36" s="358" t="s">
        <v>235</v>
      </c>
      <c r="J36" s="215"/>
      <c r="K36" s="42"/>
      <c r="L36" s="42"/>
      <c r="M36" s="43"/>
      <c r="N36" s="14"/>
      <c r="O36" s="19"/>
      <c r="P36" s="14"/>
      <c r="Q36" s="15"/>
    </row>
    <row r="37" spans="2:17" s="95" customFormat="1" ht="12" thickBot="1">
      <c r="B37" s="64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8"/>
      <c r="N37" s="69"/>
      <c r="O37" s="180"/>
      <c r="P37" s="69"/>
      <c r="Q37" s="70"/>
    </row>
    <row r="38" spans="2:17" ht="20.25" customHeight="1" thickBot="1">
      <c r="B38" s="136"/>
      <c r="C38" s="338" t="s">
        <v>61</v>
      </c>
      <c r="D38" s="340"/>
      <c r="E38" s="340"/>
      <c r="F38" s="340"/>
      <c r="G38" s="340"/>
      <c r="H38" s="340"/>
      <c r="I38" s="340"/>
      <c r="J38" s="38"/>
      <c r="K38" s="42"/>
      <c r="L38" s="42"/>
      <c r="M38" s="43"/>
      <c r="N38" s="14"/>
      <c r="O38" s="19"/>
      <c r="P38" s="14"/>
      <c r="Q38" s="15"/>
    </row>
    <row r="39" spans="2:17" s="95" customFormat="1" ht="12" thickBot="1">
      <c r="B39" s="6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8"/>
      <c r="N39" s="69"/>
      <c r="O39" s="180"/>
      <c r="P39" s="69"/>
      <c r="Q39" s="70"/>
    </row>
    <row r="40" spans="2:17" ht="20.25" customHeight="1" thickBot="1">
      <c r="B40" s="136"/>
      <c r="C40" s="338" t="s">
        <v>62</v>
      </c>
      <c r="D40" s="340"/>
      <c r="E40" s="340"/>
      <c r="F40" s="340"/>
      <c r="G40" s="340"/>
      <c r="H40" s="340"/>
      <c r="I40" s="340"/>
      <c r="J40" s="38"/>
      <c r="K40" s="42"/>
      <c r="L40" s="42"/>
      <c r="M40" s="42"/>
      <c r="N40" s="11"/>
      <c r="O40" s="165"/>
      <c r="P40" s="11"/>
      <c r="Q40" s="12"/>
    </row>
    <row r="41" spans="2:17" s="95" customFormat="1" ht="12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178"/>
      <c r="P41" s="61"/>
      <c r="Q41" s="63"/>
    </row>
    <row r="42" spans="2:19" ht="25.5" customHeight="1">
      <c r="B42" s="333" t="s">
        <v>131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5"/>
      <c r="S42" s="1"/>
    </row>
    <row r="43" spans="2:19" ht="15">
      <c r="B43" s="418" t="s">
        <v>132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20"/>
      <c r="S43" s="1"/>
    </row>
    <row r="44" spans="2:19" ht="39" customHeight="1">
      <c r="B44" s="315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7"/>
      <c r="S44" s="94"/>
    </row>
    <row r="45" spans="2:19" ht="39" customHeight="1">
      <c r="B45" s="315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7"/>
      <c r="S45" s="1"/>
    </row>
    <row r="46" spans="2:17" ht="39" customHeight="1"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20"/>
    </row>
    <row r="47" spans="2:19" ht="15">
      <c r="B47" s="418" t="s">
        <v>133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20"/>
      <c r="S47" s="1"/>
    </row>
    <row r="48" spans="2:19" ht="33.75" customHeight="1"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7"/>
      <c r="S48" s="94"/>
    </row>
    <row r="49" spans="2:19" ht="33.75" customHeight="1">
      <c r="B49" s="315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7"/>
      <c r="S49" s="1"/>
    </row>
    <row r="50" spans="2:19" ht="33.75" customHeight="1"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20"/>
      <c r="S50" s="1"/>
    </row>
    <row r="51" spans="2:19" ht="15">
      <c r="B51" s="321" t="s">
        <v>134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3"/>
      <c r="S51" s="1"/>
    </row>
    <row r="52" spans="2:19" ht="23.25" customHeight="1">
      <c r="B52" s="315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7"/>
      <c r="S52" s="94"/>
    </row>
    <row r="53" spans="2:19" ht="23.25" customHeight="1">
      <c r="B53" s="315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7"/>
      <c r="S53" s="1"/>
    </row>
    <row r="54" spans="2:19" ht="23.25" customHeight="1">
      <c r="B54" s="315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7"/>
      <c r="S54" s="1"/>
    </row>
    <row r="55" spans="2:17" ht="23.25" customHeight="1">
      <c r="B55" s="315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7"/>
    </row>
    <row r="56" spans="2:17" ht="23.25" customHeight="1"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20"/>
    </row>
    <row r="57" spans="2:17" ht="14.25" customHeight="1">
      <c r="B57" s="413" t="s">
        <v>152</v>
      </c>
      <c r="C57" s="414"/>
      <c r="D57" s="414"/>
      <c r="E57" s="414"/>
      <c r="F57" s="414"/>
      <c r="G57" s="414"/>
      <c r="H57" s="414"/>
      <c r="I57" s="414"/>
      <c r="J57" s="414"/>
      <c r="K57" s="414"/>
      <c r="L57" s="415"/>
      <c r="M57" s="336" t="s">
        <v>38</v>
      </c>
      <c r="N57" s="336"/>
      <c r="O57" s="336"/>
      <c r="P57" s="336"/>
      <c r="Q57" s="336"/>
    </row>
    <row r="58" spans="2:17" ht="15.75" customHeight="1">
      <c r="B58" s="438">
        <f>'MEMORIA DE CALCULO'!I168</f>
        <v>0</v>
      </c>
      <c r="C58" s="439"/>
      <c r="D58" s="439"/>
      <c r="E58" s="439"/>
      <c r="F58" s="439"/>
      <c r="G58" s="439"/>
      <c r="H58" s="439"/>
      <c r="I58" s="439"/>
      <c r="J58" s="439"/>
      <c r="K58" s="439"/>
      <c r="L58" s="440"/>
      <c r="M58" s="337" t="s">
        <v>39</v>
      </c>
      <c r="N58" s="337"/>
      <c r="O58" s="337"/>
      <c r="P58" s="337" t="s">
        <v>40</v>
      </c>
      <c r="Q58" s="337"/>
    </row>
    <row r="59" spans="2:17" ht="15.75" customHeight="1">
      <c r="B59" s="438"/>
      <c r="C59" s="439"/>
      <c r="D59" s="439"/>
      <c r="E59" s="439"/>
      <c r="F59" s="439"/>
      <c r="G59" s="439"/>
      <c r="H59" s="439"/>
      <c r="I59" s="439"/>
      <c r="J59" s="439"/>
      <c r="K59" s="439"/>
      <c r="L59" s="440"/>
      <c r="M59" s="343" t="s">
        <v>153</v>
      </c>
      <c r="N59" s="344"/>
      <c r="O59" s="345"/>
      <c r="P59" s="343" t="s">
        <v>153</v>
      </c>
      <c r="Q59" s="345"/>
    </row>
    <row r="60" spans="2:17" ht="15">
      <c r="B60" s="438"/>
      <c r="C60" s="439"/>
      <c r="D60" s="439"/>
      <c r="E60" s="439"/>
      <c r="F60" s="439"/>
      <c r="G60" s="439"/>
      <c r="H60" s="439"/>
      <c r="I60" s="439"/>
      <c r="J60" s="439"/>
      <c r="K60" s="439"/>
      <c r="L60" s="440"/>
      <c r="M60" s="346"/>
      <c r="N60" s="347"/>
      <c r="O60" s="348"/>
      <c r="P60" s="346"/>
      <c r="Q60" s="348"/>
    </row>
    <row r="61" spans="2:17" ht="15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3"/>
      <c r="M61" s="349"/>
      <c r="N61" s="350"/>
      <c r="O61" s="351"/>
      <c r="P61" s="349"/>
      <c r="Q61" s="351"/>
    </row>
    <row r="62" spans="2:17" ht="35.25" customHeight="1">
      <c r="B62" s="352" t="s">
        <v>135</v>
      </c>
      <c r="C62" s="353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5"/>
    </row>
    <row r="63" spans="2:17" ht="21.75" customHeight="1">
      <c r="B63" s="360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2"/>
    </row>
    <row r="64" spans="2:17" ht="21.75" customHeight="1">
      <c r="B64" s="363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5"/>
    </row>
    <row r="65" spans="2:17" ht="21.75" customHeight="1">
      <c r="B65" s="363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5"/>
    </row>
    <row r="66" spans="2:17" ht="21.75" customHeight="1">
      <c r="B66" s="366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8"/>
    </row>
    <row r="67" spans="2:17" ht="27.75" customHeight="1">
      <c r="B67" s="356" t="s">
        <v>136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</row>
    <row r="68" spans="2:17" ht="30" customHeight="1">
      <c r="B68" s="426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8"/>
    </row>
    <row r="69" spans="2:17" ht="30" customHeight="1">
      <c r="B69" s="429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1"/>
    </row>
    <row r="70" spans="2:17" ht="30" customHeight="1">
      <c r="B70" s="432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4"/>
    </row>
    <row r="71" spans="2:17" ht="15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81"/>
      <c r="P71" s="35"/>
      <c r="Q71" s="36"/>
    </row>
    <row r="72" spans="2:17" ht="11.25" customHeight="1">
      <c r="B72" s="324" t="s">
        <v>41</v>
      </c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6"/>
    </row>
    <row r="73" spans="2:17" ht="11.25" customHeight="1">
      <c r="B73" s="327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9"/>
    </row>
    <row r="74" spans="2:17" ht="15.75" customHeight="1">
      <c r="B74" s="341" t="s">
        <v>0</v>
      </c>
      <c r="C74" s="341"/>
      <c r="D74" s="342" t="s">
        <v>1</v>
      </c>
      <c r="E74" s="342"/>
      <c r="F74" s="369" t="s">
        <v>44</v>
      </c>
      <c r="G74" s="370"/>
      <c r="H74" s="370"/>
      <c r="I74" s="370"/>
      <c r="J74" s="370"/>
      <c r="K74" s="370"/>
      <c r="L74" s="370"/>
      <c r="M74" s="371"/>
      <c r="N74" s="375" t="s">
        <v>2</v>
      </c>
      <c r="O74" s="375"/>
      <c r="P74" s="330" t="s">
        <v>42</v>
      </c>
      <c r="Q74" s="330" t="s">
        <v>43</v>
      </c>
    </row>
    <row r="75" spans="2:17" ht="15.75" customHeight="1">
      <c r="B75" s="341"/>
      <c r="C75" s="341"/>
      <c r="D75" s="342"/>
      <c r="E75" s="342"/>
      <c r="F75" s="372"/>
      <c r="G75" s="373"/>
      <c r="H75" s="373"/>
      <c r="I75" s="373"/>
      <c r="J75" s="373"/>
      <c r="K75" s="373"/>
      <c r="L75" s="373"/>
      <c r="M75" s="374"/>
      <c r="N75" s="45" t="s">
        <v>45</v>
      </c>
      <c r="O75" s="45" t="s">
        <v>46</v>
      </c>
      <c r="P75" s="331"/>
      <c r="Q75" s="331"/>
    </row>
    <row r="76" spans="2:17" ht="78.75">
      <c r="B76" s="406"/>
      <c r="C76" s="406"/>
      <c r="D76" s="406"/>
      <c r="E76" s="406"/>
      <c r="F76" s="444" t="s">
        <v>154</v>
      </c>
      <c r="G76" s="445"/>
      <c r="H76" s="445"/>
      <c r="I76" s="445"/>
      <c r="J76" s="445"/>
      <c r="K76" s="445"/>
      <c r="L76" s="445"/>
      <c r="M76" s="446"/>
      <c r="N76" s="157" t="s">
        <v>155</v>
      </c>
      <c r="O76" s="182"/>
      <c r="P76" s="158" t="s">
        <v>156</v>
      </c>
      <c r="Q76" s="158" t="s">
        <v>157</v>
      </c>
    </row>
    <row r="77" spans="2:17" ht="15.75">
      <c r="B77" s="406"/>
      <c r="C77" s="406"/>
      <c r="D77" s="406"/>
      <c r="E77" s="406"/>
      <c r="F77" s="403"/>
      <c r="G77" s="404"/>
      <c r="H77" s="404"/>
      <c r="I77" s="404"/>
      <c r="J77" s="404"/>
      <c r="K77" s="404"/>
      <c r="L77" s="404"/>
      <c r="M77" s="405"/>
      <c r="N77" s="16"/>
      <c r="O77" s="166"/>
      <c r="P77" s="194"/>
      <c r="Q77" s="16"/>
    </row>
    <row r="78" spans="2:17" ht="15.75">
      <c r="B78" s="406"/>
      <c r="C78" s="406"/>
      <c r="D78" s="406"/>
      <c r="E78" s="406"/>
      <c r="F78" s="403"/>
      <c r="G78" s="404"/>
      <c r="H78" s="404"/>
      <c r="I78" s="404"/>
      <c r="J78" s="404"/>
      <c r="K78" s="404"/>
      <c r="L78" s="404"/>
      <c r="M78" s="405"/>
      <c r="N78" s="16"/>
      <c r="O78" s="166"/>
      <c r="P78" s="47"/>
      <c r="Q78" s="16"/>
    </row>
    <row r="79" spans="2:17" ht="15.75">
      <c r="B79" s="406"/>
      <c r="C79" s="406"/>
      <c r="D79" s="406"/>
      <c r="E79" s="406"/>
      <c r="F79" s="403"/>
      <c r="G79" s="404"/>
      <c r="H79" s="404"/>
      <c r="I79" s="404"/>
      <c r="J79" s="404"/>
      <c r="K79" s="404"/>
      <c r="L79" s="404"/>
      <c r="M79" s="405"/>
      <c r="N79" s="16"/>
      <c r="O79" s="166"/>
      <c r="P79" s="47"/>
      <c r="Q79" s="16"/>
    </row>
    <row r="80" spans="2:17" ht="15.75">
      <c r="B80" s="406"/>
      <c r="C80" s="406"/>
      <c r="D80" s="406"/>
      <c r="E80" s="406"/>
      <c r="F80" s="403"/>
      <c r="G80" s="404"/>
      <c r="H80" s="404"/>
      <c r="I80" s="404"/>
      <c r="J80" s="404"/>
      <c r="K80" s="404"/>
      <c r="L80" s="404"/>
      <c r="M80" s="405"/>
      <c r="N80" s="16"/>
      <c r="O80" s="166"/>
      <c r="P80" s="47"/>
      <c r="Q80" s="16"/>
    </row>
    <row r="81" spans="2:17" ht="15.75">
      <c r="B81" s="406"/>
      <c r="C81" s="406"/>
      <c r="D81" s="406"/>
      <c r="E81" s="406"/>
      <c r="F81" s="403"/>
      <c r="G81" s="404"/>
      <c r="H81" s="404"/>
      <c r="I81" s="404"/>
      <c r="J81" s="404"/>
      <c r="K81" s="404"/>
      <c r="L81" s="404"/>
      <c r="M81" s="405"/>
      <c r="N81" s="16"/>
      <c r="O81" s="166"/>
      <c r="P81" s="47"/>
      <c r="Q81" s="16"/>
    </row>
    <row r="82" spans="2:17" ht="15.75">
      <c r="B82" s="406"/>
      <c r="C82" s="406"/>
      <c r="D82" s="406"/>
      <c r="E82" s="406"/>
      <c r="F82" s="403"/>
      <c r="G82" s="404"/>
      <c r="H82" s="404"/>
      <c r="I82" s="404"/>
      <c r="J82" s="404"/>
      <c r="K82" s="404"/>
      <c r="L82" s="404"/>
      <c r="M82" s="405"/>
      <c r="N82" s="16"/>
      <c r="O82" s="166"/>
      <c r="P82" s="47"/>
      <c r="Q82" s="16"/>
    </row>
    <row r="83" spans="2:17" ht="15.75">
      <c r="B83" s="17"/>
      <c r="C83" s="17"/>
      <c r="D83" s="17"/>
      <c r="E83" s="17"/>
      <c r="F83" s="17"/>
      <c r="G83" s="37"/>
      <c r="H83" s="37"/>
      <c r="I83" s="37"/>
      <c r="J83" s="37"/>
      <c r="K83" s="37"/>
      <c r="L83" s="37"/>
      <c r="M83" s="37"/>
      <c r="N83" s="37"/>
      <c r="O83" s="37"/>
      <c r="P83" s="17"/>
      <c r="Q83" s="17"/>
    </row>
    <row r="84" spans="2:10" ht="22.5" customHeight="1">
      <c r="B84" s="300" t="s">
        <v>76</v>
      </c>
      <c r="C84" s="300"/>
      <c r="D84" s="300"/>
      <c r="E84" s="300"/>
      <c r="F84" s="300"/>
      <c r="G84" s="300"/>
      <c r="H84" s="300"/>
      <c r="I84" s="300"/>
      <c r="J84" s="50"/>
    </row>
    <row r="85" ht="13.5" customHeight="1"/>
    <row r="86" spans="2:17" ht="25.5" customHeight="1">
      <c r="B86" s="301" t="s">
        <v>65</v>
      </c>
      <c r="C86" s="302"/>
      <c r="D86" s="302"/>
      <c r="E86" s="302"/>
      <c r="F86" s="302"/>
      <c r="G86" s="302"/>
      <c r="H86" s="302"/>
      <c r="I86" s="302"/>
      <c r="J86" s="302"/>
      <c r="K86" s="302"/>
      <c r="L86" s="303"/>
      <c r="M86" s="393" t="s">
        <v>66</v>
      </c>
      <c r="N86" s="394"/>
      <c r="O86" s="394"/>
      <c r="P86" s="394"/>
      <c r="Q86" s="395"/>
    </row>
    <row r="87" spans="2:17" ht="24.75" customHeight="1">
      <c r="B87" s="435" t="s">
        <v>67</v>
      </c>
      <c r="C87" s="436"/>
      <c r="D87" s="436"/>
      <c r="E87" s="436"/>
      <c r="F87" s="436"/>
      <c r="G87" s="436"/>
      <c r="H87" s="436"/>
      <c r="I87" s="436"/>
      <c r="J87" s="437"/>
      <c r="K87" s="401" t="s">
        <v>68</v>
      </c>
      <c r="L87" s="402"/>
      <c r="M87" s="103" t="s">
        <v>69</v>
      </c>
      <c r="N87" s="399" t="s">
        <v>70</v>
      </c>
      <c r="O87" s="400"/>
      <c r="P87" s="401" t="s">
        <v>71</v>
      </c>
      <c r="Q87" s="402"/>
    </row>
    <row r="88" spans="2:17" ht="15">
      <c r="B88" s="201"/>
      <c r="C88" s="227"/>
      <c r="D88" s="227"/>
      <c r="E88" s="227"/>
      <c r="F88" s="227"/>
      <c r="G88" s="227"/>
      <c r="H88" s="227"/>
      <c r="I88" s="227"/>
      <c r="J88" s="202"/>
      <c r="K88" s="201"/>
      <c r="L88" s="202"/>
      <c r="M88" s="39"/>
      <c r="N88" s="391"/>
      <c r="O88" s="392"/>
      <c r="P88" s="391"/>
      <c r="Q88" s="392"/>
    </row>
    <row r="89" spans="2:32" ht="15">
      <c r="B89" s="201"/>
      <c r="C89" s="227"/>
      <c r="D89" s="227"/>
      <c r="E89" s="227"/>
      <c r="F89" s="227"/>
      <c r="G89" s="227"/>
      <c r="H89" s="227"/>
      <c r="I89" s="227"/>
      <c r="J89" s="202"/>
      <c r="K89" s="201"/>
      <c r="L89" s="202"/>
      <c r="M89" s="39"/>
      <c r="N89" s="391"/>
      <c r="O89" s="392"/>
      <c r="P89" s="391"/>
      <c r="Q89" s="392"/>
      <c r="AF89" s="96"/>
    </row>
    <row r="90" spans="2:18" ht="15">
      <c r="B90" s="201"/>
      <c r="C90" s="227"/>
      <c r="D90" s="227"/>
      <c r="E90" s="227"/>
      <c r="F90" s="227"/>
      <c r="G90" s="227"/>
      <c r="H90" s="227"/>
      <c r="I90" s="227"/>
      <c r="J90" s="202"/>
      <c r="K90" s="201"/>
      <c r="L90" s="202"/>
      <c r="M90" s="39"/>
      <c r="N90" s="391"/>
      <c r="O90" s="392"/>
      <c r="P90" s="391"/>
      <c r="Q90" s="392"/>
      <c r="R90" s="97"/>
    </row>
    <row r="91" spans="2:18" ht="15">
      <c r="B91" s="201"/>
      <c r="C91" s="227"/>
      <c r="D91" s="227"/>
      <c r="E91" s="227"/>
      <c r="F91" s="227"/>
      <c r="G91" s="227"/>
      <c r="H91" s="227"/>
      <c r="I91" s="227"/>
      <c r="J91" s="202"/>
      <c r="K91" s="201" t="s">
        <v>130</v>
      </c>
      <c r="L91" s="202"/>
      <c r="M91" s="39"/>
      <c r="N91" s="391">
        <v>0</v>
      </c>
      <c r="O91" s="392"/>
      <c r="P91" s="391">
        <f>M91*N91</f>
        <v>0</v>
      </c>
      <c r="Q91" s="392"/>
      <c r="R91" s="97"/>
    </row>
    <row r="92" spans="2:18" ht="25.5" customHeight="1">
      <c r="B92" s="393" t="s">
        <v>72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5"/>
      <c r="M92" s="51"/>
      <c r="N92" s="397">
        <f>SUM(N88:O91)</f>
        <v>0</v>
      </c>
      <c r="O92" s="398"/>
      <c r="P92" s="397">
        <f>SUM(P88:Q91)</f>
        <v>0</v>
      </c>
      <c r="Q92" s="398"/>
      <c r="R92" s="98"/>
    </row>
    <row r="93" spans="16:20" ht="25.5" customHeight="1">
      <c r="P93" s="396"/>
      <c r="Q93" s="396"/>
      <c r="S93" s="98"/>
      <c r="T93" s="97"/>
    </row>
    <row r="94" spans="2:20" ht="25.5" customHeight="1">
      <c r="B94" s="300" t="s">
        <v>272</v>
      </c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T94" s="97"/>
    </row>
    <row r="95" spans="2:15" ht="15.7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183"/>
    </row>
    <row r="96" spans="2:17" ht="25.5" customHeight="1">
      <c r="B96" s="265" t="s">
        <v>273</v>
      </c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266"/>
    </row>
    <row r="97" spans="2:17" ht="15">
      <c r="B97" s="201" t="s">
        <v>73</v>
      </c>
      <c r="C97" s="202"/>
      <c r="D97" s="249" t="s">
        <v>158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1"/>
      <c r="P97" s="208">
        <f>P92*2%</f>
        <v>0</v>
      </c>
      <c r="Q97" s="209"/>
    </row>
    <row r="98" spans="2:17" ht="15">
      <c r="B98" s="201" t="s">
        <v>74</v>
      </c>
      <c r="C98" s="202"/>
      <c r="D98" s="388" t="s">
        <v>287</v>
      </c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9"/>
      <c r="P98" s="208">
        <f>P92*11%</f>
        <v>0</v>
      </c>
      <c r="Q98" s="209"/>
    </row>
    <row r="99" spans="2:17" ht="15">
      <c r="B99" s="201" t="s">
        <v>75</v>
      </c>
      <c r="C99" s="202"/>
      <c r="D99" s="249" t="s">
        <v>159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1"/>
      <c r="P99" s="208">
        <f>P92*5%</f>
        <v>0</v>
      </c>
      <c r="Q99" s="209"/>
    </row>
    <row r="100" spans="2:17" ht="25.5" customHeight="1">
      <c r="B100" s="265" t="s">
        <v>72</v>
      </c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266"/>
      <c r="P100" s="253">
        <f>P97+P98+P99</f>
        <v>0</v>
      </c>
      <c r="Q100" s="254"/>
    </row>
    <row r="101" spans="2:15" ht="15.7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183"/>
    </row>
    <row r="102" spans="2:15" ht="25.5" customHeight="1">
      <c r="B102" s="300" t="s">
        <v>77</v>
      </c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50"/>
      <c r="O102" s="183"/>
    </row>
    <row r="103" spans="2:15" ht="15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183"/>
    </row>
    <row r="104" spans="2:17" ht="25.5" customHeight="1">
      <c r="B104" s="389" t="s">
        <v>160</v>
      </c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90">
        <f>P92-P100</f>
        <v>0</v>
      </c>
      <c r="Q104" s="390"/>
    </row>
    <row r="105" spans="2:17" ht="15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90"/>
      <c r="Q105" s="390"/>
    </row>
    <row r="106" spans="2:17" ht="15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31"/>
    </row>
    <row r="107" spans="2:17" ht="25.5" customHeight="1">
      <c r="B107" s="300" t="s">
        <v>161</v>
      </c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</row>
    <row r="108" spans="2:17" s="99" customFormat="1" ht="15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184"/>
      <c r="P108" s="33"/>
      <c r="Q108" s="33"/>
    </row>
    <row r="109" spans="2:17" ht="25.5" customHeight="1">
      <c r="B109" s="376" t="s">
        <v>78</v>
      </c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77"/>
      <c r="P109" s="425" t="s">
        <v>3</v>
      </c>
      <c r="Q109" s="425"/>
    </row>
    <row r="110" spans="2:17" s="33" customFormat="1" ht="15">
      <c r="B110" s="376" t="s">
        <v>79</v>
      </c>
      <c r="C110" s="377"/>
      <c r="D110" s="379" t="s">
        <v>67</v>
      </c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425"/>
      <c r="Q110" s="425"/>
    </row>
    <row r="111" spans="2:17" ht="15">
      <c r="B111" s="376" t="s">
        <v>91</v>
      </c>
      <c r="C111" s="377"/>
      <c r="D111" s="385" t="s">
        <v>80</v>
      </c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7"/>
    </row>
    <row r="112" spans="2:17" ht="25.5" customHeight="1">
      <c r="B112" s="201" t="s">
        <v>98</v>
      </c>
      <c r="C112" s="202"/>
      <c r="D112" s="207" t="s">
        <v>162</v>
      </c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6">
        <f>'MEMORIA DE CALCULO'!I16</f>
        <v>0</v>
      </c>
      <c r="Q112" s="206"/>
    </row>
    <row r="113" spans="2:17" ht="25.5" customHeight="1">
      <c r="B113" s="201" t="s">
        <v>99</v>
      </c>
      <c r="C113" s="202"/>
      <c r="D113" s="207" t="s">
        <v>81</v>
      </c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6">
        <f>'MEMORIA DE CALCULO'!I23</f>
        <v>0</v>
      </c>
      <c r="Q113" s="206"/>
    </row>
    <row r="114" spans="2:17" ht="25.5" customHeight="1">
      <c r="B114" s="201" t="s">
        <v>100</v>
      </c>
      <c r="C114" s="202"/>
      <c r="D114" s="207" t="s">
        <v>82</v>
      </c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384">
        <f>'MEMORIA DE CALCULO'!I40</f>
        <v>0</v>
      </c>
      <c r="Q114" s="384"/>
    </row>
    <row r="115" spans="2:17" ht="25.5" customHeight="1">
      <c r="B115" s="201" t="s">
        <v>101</v>
      </c>
      <c r="C115" s="202"/>
      <c r="D115" s="207" t="s">
        <v>83</v>
      </c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6">
        <f>'MEMORIA DE CALCULO'!I59</f>
        <v>0</v>
      </c>
      <c r="Q115" s="206"/>
    </row>
    <row r="116" spans="2:17" ht="25.5" customHeight="1">
      <c r="B116" s="201" t="s">
        <v>102</v>
      </c>
      <c r="C116" s="202"/>
      <c r="D116" s="207" t="s">
        <v>84</v>
      </c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6">
        <f>'MEMORIA DE CALCULO'!I67</f>
        <v>0</v>
      </c>
      <c r="Q116" s="206"/>
    </row>
    <row r="117" spans="2:17" ht="25.5" customHeight="1">
      <c r="B117" s="201" t="s">
        <v>103</v>
      </c>
      <c r="C117" s="202"/>
      <c r="D117" s="207" t="s">
        <v>85</v>
      </c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6">
        <f>'MEMORIA DE CALCULO'!I74</f>
        <v>0</v>
      </c>
      <c r="Q117" s="206"/>
    </row>
    <row r="118" spans="2:17" ht="25.5" customHeight="1">
      <c r="B118" s="201" t="s">
        <v>104</v>
      </c>
      <c r="C118" s="202"/>
      <c r="D118" s="203" t="s">
        <v>86</v>
      </c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5"/>
      <c r="P118" s="206">
        <f>'MEMORIA DE CALCULO'!I85</f>
        <v>0</v>
      </c>
      <c r="Q118" s="206"/>
    </row>
    <row r="119" spans="2:17" ht="19.5" customHeight="1">
      <c r="B119" s="201" t="s">
        <v>105</v>
      </c>
      <c r="C119" s="202"/>
      <c r="D119" s="207" t="s">
        <v>87</v>
      </c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6">
        <f>'MEMORIA DE CALCULO'!I93</f>
        <v>0</v>
      </c>
      <c r="Q119" s="206"/>
    </row>
    <row r="120" spans="2:17" ht="19.5" customHeight="1">
      <c r="B120" s="201" t="s">
        <v>107</v>
      </c>
      <c r="C120" s="202"/>
      <c r="D120" s="207" t="s">
        <v>88</v>
      </c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6"/>
      <c r="Q120" s="206"/>
    </row>
    <row r="121" spans="2:17" ht="19.5" customHeight="1">
      <c r="B121" s="201" t="s">
        <v>106</v>
      </c>
      <c r="C121" s="202"/>
      <c r="D121" s="249" t="s">
        <v>258</v>
      </c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1"/>
      <c r="P121" s="206">
        <f>'MEMORIA DE CALCULO'!I117</f>
        <v>0</v>
      </c>
      <c r="Q121" s="206">
        <f>'MEMORIA DE CALCULO'!I117</f>
        <v>0</v>
      </c>
    </row>
    <row r="122" spans="2:17" ht="19.5" customHeight="1">
      <c r="B122" s="201" t="s">
        <v>257</v>
      </c>
      <c r="C122" s="202"/>
      <c r="D122" s="207" t="s">
        <v>89</v>
      </c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6">
        <f>'MEMORIA DE CALCULO'!I125</f>
        <v>0</v>
      </c>
      <c r="Q122" s="206"/>
    </row>
    <row r="123" spans="2:17" ht="25.5" customHeight="1">
      <c r="B123" s="376" t="s">
        <v>93</v>
      </c>
      <c r="C123" s="377"/>
      <c r="D123" s="380" t="s">
        <v>92</v>
      </c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2"/>
    </row>
    <row r="124" spans="2:17" ht="25.5" customHeight="1">
      <c r="B124" s="201" t="s">
        <v>94</v>
      </c>
      <c r="C124" s="202"/>
      <c r="D124" s="249" t="s">
        <v>90</v>
      </c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1"/>
      <c r="P124" s="208">
        <f>'MEMORIA DE CALCULO'!I150</f>
        <v>0</v>
      </c>
      <c r="Q124" s="209"/>
    </row>
    <row r="125" spans="2:17" ht="25.5" customHeight="1">
      <c r="B125" s="201" t="s">
        <v>95</v>
      </c>
      <c r="C125" s="202"/>
      <c r="D125" s="249" t="s">
        <v>96</v>
      </c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1"/>
      <c r="P125" s="208">
        <f>'MEMORIA DE CALCULO'!I157</f>
        <v>0</v>
      </c>
      <c r="Q125" s="209"/>
    </row>
    <row r="126" spans="2:17" ht="25.5" customHeight="1">
      <c r="B126" s="265" t="s">
        <v>97</v>
      </c>
      <c r="C126" s="266"/>
      <c r="D126" s="255" t="s">
        <v>137</v>
      </c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7"/>
      <c r="P126" s="253">
        <f>SUM(P112:Q125)</f>
        <v>0</v>
      </c>
      <c r="Q126" s="254"/>
    </row>
    <row r="127" spans="2:17" ht="25.5" customHeight="1">
      <c r="B127" s="265" t="s">
        <v>138</v>
      </c>
      <c r="C127" s="266"/>
      <c r="D127" s="255" t="s">
        <v>274</v>
      </c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7"/>
      <c r="P127" s="253">
        <f>P128+P129+P130</f>
        <v>0</v>
      </c>
      <c r="Q127" s="254"/>
    </row>
    <row r="128" spans="2:17" ht="25.5" customHeight="1">
      <c r="B128" s="201" t="s">
        <v>139</v>
      </c>
      <c r="C128" s="202"/>
      <c r="D128" s="249" t="s">
        <v>158</v>
      </c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1"/>
      <c r="P128" s="208">
        <f>'MEMORIA DE CALCULO'!I163</f>
        <v>0</v>
      </c>
      <c r="Q128" s="209"/>
    </row>
    <row r="129" spans="2:17" ht="25.5" customHeight="1">
      <c r="B129" s="201" t="s">
        <v>140</v>
      </c>
      <c r="C129" s="202"/>
      <c r="D129" s="249" t="s">
        <v>288</v>
      </c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9"/>
      <c r="P129" s="208">
        <f>'MEMORIA DE CALCULO'!I164</f>
        <v>0</v>
      </c>
      <c r="Q129" s="209"/>
    </row>
    <row r="130" spans="2:17" ht="25.5" customHeight="1">
      <c r="B130" s="201" t="s">
        <v>141</v>
      </c>
      <c r="C130" s="202"/>
      <c r="D130" s="249" t="s">
        <v>159</v>
      </c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1"/>
      <c r="P130" s="208">
        <f>'MEMORIA DE CALCULO'!I165</f>
        <v>0</v>
      </c>
      <c r="Q130" s="209"/>
    </row>
    <row r="131" spans="2:17" ht="25.5" customHeight="1">
      <c r="B131" s="265">
        <v>16</v>
      </c>
      <c r="C131" s="266"/>
      <c r="D131" s="262" t="s">
        <v>142</v>
      </c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4"/>
      <c r="P131" s="261">
        <f>P127+P126</f>
        <v>0</v>
      </c>
      <c r="Q131" s="261"/>
    </row>
    <row r="132" spans="2:17" ht="15">
      <c r="B132" s="27"/>
      <c r="C132" s="27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52"/>
      <c r="Q132" s="252"/>
    </row>
    <row r="133" spans="2:17" ht="25.5" customHeight="1">
      <c r="B133" s="210" t="s">
        <v>108</v>
      </c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18"/>
    </row>
    <row r="134" spans="2:17" s="33" customFormat="1" ht="12.75"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7"/>
      <c r="P134" s="29"/>
      <c r="Q134" s="29"/>
    </row>
    <row r="135" spans="2:17" ht="15" customHeight="1">
      <c r="B135" s="235" t="s">
        <v>47</v>
      </c>
      <c r="C135" s="238" t="s">
        <v>48</v>
      </c>
      <c r="D135" s="239"/>
      <c r="E135" s="239"/>
      <c r="F135" s="239"/>
      <c r="G135" s="239"/>
      <c r="H135" s="239"/>
      <c r="I135" s="239"/>
      <c r="J135" s="239"/>
      <c r="K135" s="239"/>
      <c r="L135" s="239"/>
      <c r="M135" s="240"/>
      <c r="N135" s="247" t="s">
        <v>276</v>
      </c>
      <c r="O135" s="246" t="s">
        <v>277</v>
      </c>
      <c r="P135" s="244" t="s">
        <v>49</v>
      </c>
      <c r="Q135" s="423" t="s">
        <v>50</v>
      </c>
    </row>
    <row r="136" spans="2:17" s="33" customFormat="1" ht="15" customHeight="1">
      <c r="B136" s="235"/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3"/>
      <c r="N136" s="248"/>
      <c r="O136" s="246"/>
      <c r="P136" s="245"/>
      <c r="Q136" s="424"/>
    </row>
    <row r="137" spans="2:17" ht="15" customHeight="1">
      <c r="B137" s="48">
        <v>1</v>
      </c>
      <c r="C137" s="333"/>
      <c r="D137" s="250"/>
      <c r="E137" s="250"/>
      <c r="F137" s="250"/>
      <c r="G137" s="250"/>
      <c r="H137" s="250"/>
      <c r="I137" s="250"/>
      <c r="J137" s="250"/>
      <c r="K137" s="250"/>
      <c r="L137" s="250"/>
      <c r="M137" s="251"/>
      <c r="N137" s="171"/>
      <c r="O137" s="185">
        <f>B1380</f>
        <v>0</v>
      </c>
      <c r="P137" s="46"/>
      <c r="Q137" s="172"/>
    </row>
    <row r="138" spans="2:17" ht="15" customHeight="1">
      <c r="B138" s="48"/>
      <c r="C138" s="333"/>
      <c r="D138" s="250"/>
      <c r="E138" s="250"/>
      <c r="F138" s="250"/>
      <c r="G138" s="250"/>
      <c r="H138" s="250"/>
      <c r="I138" s="250"/>
      <c r="J138" s="250"/>
      <c r="K138" s="250"/>
      <c r="L138" s="250"/>
      <c r="M138" s="251"/>
      <c r="N138" s="171"/>
      <c r="O138" s="185">
        <f>B1381</f>
        <v>0</v>
      </c>
      <c r="P138" s="46"/>
      <c r="Q138" s="172"/>
    </row>
    <row r="139" spans="2:17" ht="15">
      <c r="B139" s="48"/>
      <c r="C139" s="333"/>
      <c r="D139" s="250"/>
      <c r="E139" s="250"/>
      <c r="F139" s="250"/>
      <c r="G139" s="250"/>
      <c r="H139" s="250"/>
      <c r="I139" s="250"/>
      <c r="J139" s="250"/>
      <c r="K139" s="250"/>
      <c r="L139" s="250"/>
      <c r="M139" s="251"/>
      <c r="N139" s="171"/>
      <c r="O139" s="185">
        <f>B1382</f>
        <v>0</v>
      </c>
      <c r="P139" s="46"/>
      <c r="Q139" s="172"/>
    </row>
    <row r="140" spans="2:17" ht="26.25" customHeight="1">
      <c r="B140" s="48"/>
      <c r="C140" s="333" t="s">
        <v>275</v>
      </c>
      <c r="D140" s="250"/>
      <c r="E140" s="250"/>
      <c r="F140" s="250"/>
      <c r="G140" s="250"/>
      <c r="H140" s="250"/>
      <c r="I140" s="250"/>
      <c r="J140" s="250"/>
      <c r="K140" s="250"/>
      <c r="L140" s="250"/>
      <c r="M140" s="251"/>
      <c r="N140" s="171"/>
      <c r="O140" s="160">
        <f>O137+O138+O139</f>
        <v>0</v>
      </c>
      <c r="P140" s="46"/>
      <c r="Q140" s="172"/>
    </row>
    <row r="141" spans="2:17" ht="26.25" customHeight="1">
      <c r="B141" s="231" t="s">
        <v>51</v>
      </c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3"/>
    </row>
    <row r="142" spans="2:17" s="109" customFormat="1" ht="33" customHeight="1">
      <c r="B142" s="234" t="s">
        <v>262</v>
      </c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</row>
    <row r="143" spans="2:17" s="109" customFormat="1" ht="33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</row>
    <row r="144" spans="2:17" s="109" customFormat="1" ht="33" customHeight="1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</row>
    <row r="145" spans="2:17" ht="15">
      <c r="B145" s="19"/>
      <c r="C145" s="1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6"/>
      <c r="P145" s="18"/>
      <c r="Q145" s="18"/>
    </row>
    <row r="146" spans="2:17" s="78" customFormat="1" ht="21" customHeight="1">
      <c r="B146" s="237" t="s">
        <v>236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</row>
    <row r="147" spans="2:17" s="78" customFormat="1" ht="15.75">
      <c r="B147" s="104"/>
      <c r="C147" s="100"/>
      <c r="D147" s="100"/>
      <c r="E147" s="100"/>
      <c r="F147" s="100"/>
      <c r="G147" s="100"/>
      <c r="H147" s="100"/>
      <c r="I147" s="71"/>
      <c r="J147" s="71"/>
      <c r="K147" s="105"/>
      <c r="L147" s="105"/>
      <c r="M147" s="105"/>
      <c r="N147" s="105"/>
      <c r="O147" s="187"/>
      <c r="P147" s="105"/>
      <c r="Q147" s="105"/>
    </row>
    <row r="148" spans="2:17" s="78" customFormat="1" ht="24" customHeight="1">
      <c r="B148" s="237" t="s">
        <v>163</v>
      </c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</row>
    <row r="149" spans="2:17" s="78" customFormat="1" ht="15" customHeight="1">
      <c r="B149" s="236" t="s">
        <v>164</v>
      </c>
      <c r="C149" s="236"/>
      <c r="D149" s="236"/>
      <c r="E149" s="236"/>
      <c r="F149" s="236" t="s">
        <v>237</v>
      </c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</row>
    <row r="150" spans="2:17" s="78" customFormat="1" ht="15.75">
      <c r="B150" s="460" t="s">
        <v>185</v>
      </c>
      <c r="C150" s="461"/>
      <c r="D150" s="461"/>
      <c r="E150" s="462"/>
      <c r="F150" s="198" t="s">
        <v>165</v>
      </c>
      <c r="G150" s="198"/>
      <c r="H150" s="198" t="s">
        <v>166</v>
      </c>
      <c r="I150" s="198"/>
      <c r="J150" s="72" t="s">
        <v>167</v>
      </c>
      <c r="K150" s="198" t="s">
        <v>168</v>
      </c>
      <c r="L150" s="198"/>
      <c r="M150" s="198"/>
      <c r="N150" s="466" t="s">
        <v>169</v>
      </c>
      <c r="O150" s="466"/>
      <c r="P150" s="466" t="s">
        <v>170</v>
      </c>
      <c r="Q150" s="466"/>
    </row>
    <row r="151" spans="2:17" s="78" customFormat="1" ht="58.5" customHeight="1">
      <c r="B151" s="463"/>
      <c r="C151" s="464"/>
      <c r="D151" s="464"/>
      <c r="E151" s="465"/>
      <c r="F151" s="199"/>
      <c r="G151" s="199"/>
      <c r="H151" s="195"/>
      <c r="I151" s="195"/>
      <c r="J151" s="112"/>
      <c r="K151" s="195"/>
      <c r="L151" s="195"/>
      <c r="M151" s="195"/>
      <c r="N151" s="195"/>
      <c r="O151" s="195"/>
      <c r="P151" s="220"/>
      <c r="Q151" s="220"/>
    </row>
    <row r="152" spans="2:17" s="78" customFormat="1" ht="15.75">
      <c r="B152" s="197" t="s">
        <v>164</v>
      </c>
      <c r="C152" s="197"/>
      <c r="D152" s="197"/>
      <c r="E152" s="197"/>
      <c r="F152" s="198" t="s">
        <v>171</v>
      </c>
      <c r="G152" s="198"/>
      <c r="H152" s="198" t="s">
        <v>172</v>
      </c>
      <c r="I152" s="198"/>
      <c r="J152" s="77" t="s">
        <v>173</v>
      </c>
      <c r="K152" s="198" t="s">
        <v>174</v>
      </c>
      <c r="L152" s="198"/>
      <c r="M152" s="198"/>
      <c r="N152" s="196" t="s">
        <v>175</v>
      </c>
      <c r="O152" s="196"/>
      <c r="P152" s="196" t="s">
        <v>176</v>
      </c>
      <c r="Q152" s="196"/>
    </row>
    <row r="153" spans="2:17" s="78" customFormat="1" ht="38.25" customHeight="1">
      <c r="B153" s="198"/>
      <c r="C153" s="198"/>
      <c r="D153" s="198"/>
      <c r="E153" s="198"/>
      <c r="F153" s="195"/>
      <c r="G153" s="195"/>
      <c r="H153" s="195"/>
      <c r="I153" s="195"/>
      <c r="J153" s="112"/>
      <c r="K153" s="195"/>
      <c r="L153" s="195"/>
      <c r="M153" s="195"/>
      <c r="N153" s="195"/>
      <c r="O153" s="195"/>
      <c r="P153" s="220"/>
      <c r="Q153" s="220"/>
    </row>
    <row r="154" spans="2:15" s="78" customFormat="1" ht="15.75">
      <c r="B154" s="73"/>
      <c r="C154" s="74"/>
      <c r="D154" s="74"/>
      <c r="E154" s="74"/>
      <c r="F154" s="74"/>
      <c r="G154" s="74"/>
      <c r="H154" s="74"/>
      <c r="I154" s="74"/>
      <c r="J154" s="74"/>
      <c r="O154" s="188"/>
    </row>
    <row r="155" spans="2:17" s="78" customFormat="1" ht="21" customHeight="1">
      <c r="B155" s="457" t="s">
        <v>163</v>
      </c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</row>
    <row r="156" spans="2:17" s="78" customFormat="1" ht="15.75">
      <c r="B156" s="458" t="s">
        <v>164</v>
      </c>
      <c r="C156" s="459"/>
      <c r="D156" s="459"/>
      <c r="E156" s="459"/>
      <c r="F156" s="197" t="s">
        <v>238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s="78" customFormat="1" ht="15" customHeight="1">
      <c r="B157" s="460" t="s">
        <v>185</v>
      </c>
      <c r="C157" s="461"/>
      <c r="D157" s="461"/>
      <c r="E157" s="462"/>
      <c r="F157" s="198" t="s">
        <v>165</v>
      </c>
      <c r="G157" s="198"/>
      <c r="H157" s="198" t="s">
        <v>166</v>
      </c>
      <c r="I157" s="198"/>
      <c r="J157" s="72" t="s">
        <v>167</v>
      </c>
      <c r="K157" s="198" t="s">
        <v>168</v>
      </c>
      <c r="L157" s="198"/>
      <c r="M157" s="198"/>
      <c r="N157" s="196" t="s">
        <v>169</v>
      </c>
      <c r="O157" s="196"/>
      <c r="P157" s="196" t="s">
        <v>170</v>
      </c>
      <c r="Q157" s="196"/>
    </row>
    <row r="158" spans="2:17" s="78" customFormat="1" ht="63" customHeight="1">
      <c r="B158" s="463"/>
      <c r="C158" s="464"/>
      <c r="D158" s="464"/>
      <c r="E158" s="465"/>
      <c r="F158" s="195"/>
      <c r="G158" s="195"/>
      <c r="H158" s="195"/>
      <c r="I158" s="195"/>
      <c r="J158" s="111"/>
      <c r="K158" s="195"/>
      <c r="L158" s="195"/>
      <c r="M158" s="195"/>
      <c r="N158" s="195"/>
      <c r="O158" s="195"/>
      <c r="P158" s="200"/>
      <c r="Q158" s="200"/>
    </row>
    <row r="159" spans="2:17" s="78" customFormat="1" ht="15.75">
      <c r="B159" s="458" t="s">
        <v>164</v>
      </c>
      <c r="C159" s="459"/>
      <c r="D159" s="459"/>
      <c r="E159" s="459"/>
      <c r="F159" s="198" t="s">
        <v>171</v>
      </c>
      <c r="G159" s="198"/>
      <c r="H159" s="198" t="s">
        <v>172</v>
      </c>
      <c r="I159" s="198"/>
      <c r="J159" s="72" t="s">
        <v>173</v>
      </c>
      <c r="K159" s="198" t="s">
        <v>174</v>
      </c>
      <c r="L159" s="198"/>
      <c r="M159" s="198"/>
      <c r="N159" s="196" t="s">
        <v>175</v>
      </c>
      <c r="O159" s="196"/>
      <c r="P159" s="196" t="s">
        <v>176</v>
      </c>
      <c r="Q159" s="196"/>
    </row>
    <row r="160" spans="2:17" s="78" customFormat="1" ht="35.25" customHeight="1">
      <c r="B160" s="198"/>
      <c r="C160" s="198"/>
      <c r="D160" s="198"/>
      <c r="E160" s="221"/>
      <c r="F160" s="195"/>
      <c r="G160" s="195"/>
      <c r="H160" s="195"/>
      <c r="I160" s="195"/>
      <c r="J160" s="111"/>
      <c r="K160" s="195"/>
      <c r="L160" s="195"/>
      <c r="M160" s="195"/>
      <c r="N160" s="195"/>
      <c r="O160" s="195"/>
      <c r="P160" s="220"/>
      <c r="Q160" s="220"/>
    </row>
    <row r="161" spans="2:15" s="78" customFormat="1" ht="15">
      <c r="B161" s="75"/>
      <c r="C161" s="76"/>
      <c r="D161" s="76"/>
      <c r="E161" s="76"/>
      <c r="F161" s="76"/>
      <c r="G161" s="76"/>
      <c r="H161" s="76"/>
      <c r="I161" s="76"/>
      <c r="J161" s="76"/>
      <c r="O161" s="188"/>
    </row>
    <row r="162" spans="2:17" ht="25.5" customHeight="1">
      <c r="B162" s="210" t="s">
        <v>109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</row>
    <row r="163" spans="2:17" ht="15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30"/>
      <c r="P163" s="2"/>
      <c r="Q163" s="2"/>
    </row>
    <row r="164" spans="2:17" ht="15.75">
      <c r="B164" s="267" t="s">
        <v>243</v>
      </c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9"/>
    </row>
    <row r="165" spans="2:17" s="101" customFormat="1" ht="17.25" customHeight="1">
      <c r="B165" s="447" t="s">
        <v>52</v>
      </c>
      <c r="C165" s="448"/>
      <c r="D165" s="448"/>
      <c r="E165" s="448"/>
      <c r="F165" s="448"/>
      <c r="G165" s="448"/>
      <c r="H165" s="448"/>
      <c r="I165" s="449"/>
      <c r="J165" s="296" t="s">
        <v>53</v>
      </c>
      <c r="K165" s="281" t="s">
        <v>56</v>
      </c>
      <c r="L165" s="282"/>
      <c r="M165" s="282"/>
      <c r="N165" s="282"/>
      <c r="O165" s="282"/>
      <c r="P165" s="282"/>
      <c r="Q165" s="282"/>
    </row>
    <row r="166" spans="2:17" s="101" customFormat="1" ht="72.75" customHeight="1">
      <c r="B166" s="450"/>
      <c r="C166" s="451"/>
      <c r="D166" s="451"/>
      <c r="E166" s="451"/>
      <c r="F166" s="451"/>
      <c r="G166" s="451"/>
      <c r="H166" s="451"/>
      <c r="I166" s="452"/>
      <c r="J166" s="297"/>
      <c r="K166" s="85" t="s">
        <v>178</v>
      </c>
      <c r="L166" s="173" t="s">
        <v>179</v>
      </c>
      <c r="M166" s="86" t="s">
        <v>280</v>
      </c>
      <c r="N166" s="87" t="s">
        <v>279</v>
      </c>
      <c r="O166" s="193" t="s">
        <v>281</v>
      </c>
      <c r="P166" s="88" t="s">
        <v>180</v>
      </c>
      <c r="Q166" s="103" t="s">
        <v>152</v>
      </c>
    </row>
    <row r="167" spans="2:17" ht="18.75" customHeight="1">
      <c r="B167" s="453"/>
      <c r="C167" s="454"/>
      <c r="D167" s="454"/>
      <c r="E167" s="454"/>
      <c r="F167" s="454"/>
      <c r="G167" s="454"/>
      <c r="H167" s="454"/>
      <c r="I167" s="455"/>
      <c r="J167" s="24"/>
      <c r="K167" s="23"/>
      <c r="L167" s="23"/>
      <c r="M167" s="23">
        <v>0</v>
      </c>
      <c r="N167" s="23">
        <v>0</v>
      </c>
      <c r="O167" s="113">
        <v>0</v>
      </c>
      <c r="P167" s="113">
        <f>N167*O167</f>
        <v>0</v>
      </c>
      <c r="Q167" s="114">
        <f>M167*P167</f>
        <v>0</v>
      </c>
    </row>
    <row r="168" spans="2:17" ht="15">
      <c r="B168" s="453"/>
      <c r="C168" s="454"/>
      <c r="D168" s="454"/>
      <c r="E168" s="454"/>
      <c r="F168" s="454"/>
      <c r="G168" s="454"/>
      <c r="H168" s="454"/>
      <c r="I168" s="455"/>
      <c r="J168" s="24"/>
      <c r="K168" s="23"/>
      <c r="L168" s="23"/>
      <c r="M168" s="23"/>
      <c r="N168" s="23"/>
      <c r="O168" s="113"/>
      <c r="P168" s="113"/>
      <c r="Q168" s="114">
        <f>O168*P168</f>
        <v>0</v>
      </c>
    </row>
    <row r="169" spans="2:17" ht="15">
      <c r="B169" s="453"/>
      <c r="C169" s="454"/>
      <c r="D169" s="454"/>
      <c r="E169" s="454"/>
      <c r="F169" s="454"/>
      <c r="G169" s="454"/>
      <c r="H169" s="454"/>
      <c r="I169" s="455"/>
      <c r="J169" s="24"/>
      <c r="K169" s="23"/>
      <c r="L169" s="23"/>
      <c r="M169" s="23"/>
      <c r="N169" s="23"/>
      <c r="O169" s="113"/>
      <c r="P169" s="113"/>
      <c r="Q169" s="114">
        <f>O169*P169</f>
        <v>0</v>
      </c>
    </row>
    <row r="170" spans="2:17" ht="15">
      <c r="B170" s="456" t="s">
        <v>278</v>
      </c>
      <c r="C170" s="454"/>
      <c r="D170" s="454"/>
      <c r="E170" s="454"/>
      <c r="F170" s="454"/>
      <c r="G170" s="454"/>
      <c r="H170" s="454"/>
      <c r="I170" s="455"/>
      <c r="J170" s="26"/>
      <c r="K170" s="23"/>
      <c r="L170" s="23"/>
      <c r="M170" s="23"/>
      <c r="N170" s="23"/>
      <c r="O170" s="113"/>
      <c r="P170" s="113"/>
      <c r="Q170" s="114">
        <f>O170*P170</f>
        <v>0</v>
      </c>
    </row>
    <row r="171" spans="2:17" ht="30" customHeight="1"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</row>
    <row r="172" spans="2:17" ht="30" customHeight="1">
      <c r="B172" s="271" t="s">
        <v>267</v>
      </c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3"/>
    </row>
    <row r="173" spans="2:17" s="101" customFormat="1" ht="18.75" customHeight="1">
      <c r="B173" s="470" t="s">
        <v>52</v>
      </c>
      <c r="C173" s="470"/>
      <c r="D173" s="470"/>
      <c r="E173" s="470"/>
      <c r="F173" s="470"/>
      <c r="G173" s="470"/>
      <c r="H173" s="470"/>
      <c r="I173" s="470"/>
      <c r="J173" s="298" t="s">
        <v>53</v>
      </c>
      <c r="K173" s="471" t="s">
        <v>56</v>
      </c>
      <c r="L173" s="472"/>
      <c r="M173" s="472"/>
      <c r="N173" s="472"/>
      <c r="O173" s="472"/>
      <c r="P173" s="472"/>
      <c r="Q173" s="472"/>
    </row>
    <row r="174" spans="2:17" s="101" customFormat="1" ht="59.25" customHeight="1">
      <c r="B174" s="470"/>
      <c r="C174" s="470"/>
      <c r="D174" s="470"/>
      <c r="E174" s="470"/>
      <c r="F174" s="470"/>
      <c r="G174" s="470"/>
      <c r="H174" s="470"/>
      <c r="I174" s="470"/>
      <c r="J174" s="298"/>
      <c r="K174" s="82" t="s">
        <v>178</v>
      </c>
      <c r="L174" s="399" t="s">
        <v>181</v>
      </c>
      <c r="M174" s="400"/>
      <c r="N174" s="80" t="s">
        <v>54</v>
      </c>
      <c r="O174" s="190" t="s">
        <v>55</v>
      </c>
      <c r="P174" s="83" t="s">
        <v>180</v>
      </c>
      <c r="Q174" s="84" t="s">
        <v>152</v>
      </c>
    </row>
    <row r="175" spans="2:17" ht="20.25" customHeight="1">
      <c r="B175" s="473"/>
      <c r="C175" s="473"/>
      <c r="D175" s="473"/>
      <c r="E175" s="473"/>
      <c r="F175" s="473"/>
      <c r="G175" s="473"/>
      <c r="H175" s="473"/>
      <c r="I175" s="473"/>
      <c r="J175" s="26"/>
      <c r="K175" s="44"/>
      <c r="L175" s="467"/>
      <c r="M175" s="468"/>
      <c r="N175" s="23"/>
      <c r="O175" s="168"/>
      <c r="P175" s="113"/>
      <c r="Q175" s="115">
        <f>O175*P175</f>
        <v>0</v>
      </c>
    </row>
    <row r="176" spans="2:17" ht="15">
      <c r="B176" s="280"/>
      <c r="C176" s="280"/>
      <c r="D176" s="280"/>
      <c r="E176" s="280"/>
      <c r="F176" s="280"/>
      <c r="G176" s="280"/>
      <c r="H176" s="280"/>
      <c r="I176" s="280"/>
      <c r="J176" s="23"/>
      <c r="K176" s="44"/>
      <c r="L176" s="467"/>
      <c r="M176" s="468"/>
      <c r="N176" s="23"/>
      <c r="O176" s="168"/>
      <c r="P176" s="114"/>
      <c r="Q176" s="115">
        <f>O176*P176</f>
        <v>0</v>
      </c>
    </row>
    <row r="177" spans="2:17" ht="20.25" customHeight="1">
      <c r="B177" s="280"/>
      <c r="C177" s="280"/>
      <c r="D177" s="280"/>
      <c r="E177" s="280"/>
      <c r="F177" s="280"/>
      <c r="G177" s="280"/>
      <c r="H177" s="280"/>
      <c r="I177" s="280"/>
      <c r="J177" s="23"/>
      <c r="K177" s="44"/>
      <c r="L177" s="467"/>
      <c r="M177" s="468"/>
      <c r="N177" s="23"/>
      <c r="O177" s="168"/>
      <c r="P177" s="114"/>
      <c r="Q177" s="115">
        <f>O177*P177</f>
        <v>0</v>
      </c>
    </row>
    <row r="178" spans="2:17" ht="15">
      <c r="B178" s="470" t="s">
        <v>278</v>
      </c>
      <c r="C178" s="470"/>
      <c r="D178" s="470"/>
      <c r="E178" s="470"/>
      <c r="F178" s="470"/>
      <c r="G178" s="470"/>
      <c r="H178" s="470"/>
      <c r="I178" s="470"/>
      <c r="J178" s="25"/>
      <c r="K178" s="44"/>
      <c r="L178" s="467"/>
      <c r="M178" s="468"/>
      <c r="N178" s="25"/>
      <c r="O178" s="191"/>
      <c r="P178" s="115"/>
      <c r="Q178" s="115">
        <f>O178*P178</f>
        <v>0</v>
      </c>
    </row>
    <row r="179" spans="2:17" ht="15.75"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</row>
    <row r="180" spans="2:17" ht="15">
      <c r="B180" s="255" t="s">
        <v>143</v>
      </c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7"/>
    </row>
    <row r="181" spans="2:17" s="101" customFormat="1" ht="15">
      <c r="B181" s="290" t="s">
        <v>52</v>
      </c>
      <c r="C181" s="291"/>
      <c r="D181" s="291"/>
      <c r="E181" s="291"/>
      <c r="F181" s="291"/>
      <c r="G181" s="291"/>
      <c r="H181" s="291"/>
      <c r="I181" s="292"/>
      <c r="J181" s="284" t="s">
        <v>57</v>
      </c>
      <c r="K181" s="286"/>
      <c r="L181" s="474" t="s">
        <v>56</v>
      </c>
      <c r="M181" s="474"/>
      <c r="N181" s="474"/>
      <c r="O181" s="474"/>
      <c r="P181" s="474"/>
      <c r="Q181" s="474"/>
    </row>
    <row r="182" spans="2:17" s="101" customFormat="1" ht="22.5">
      <c r="B182" s="293"/>
      <c r="C182" s="294"/>
      <c r="D182" s="294"/>
      <c r="E182" s="294"/>
      <c r="F182" s="294"/>
      <c r="G182" s="294"/>
      <c r="H182" s="294"/>
      <c r="I182" s="295"/>
      <c r="J182" s="287"/>
      <c r="K182" s="289"/>
      <c r="L182" s="475" t="s">
        <v>144</v>
      </c>
      <c r="M182" s="475"/>
      <c r="N182" s="79" t="s">
        <v>55</v>
      </c>
      <c r="O182" s="167" t="s">
        <v>145</v>
      </c>
      <c r="P182" s="79" t="s">
        <v>182</v>
      </c>
      <c r="Q182" s="79" t="s">
        <v>152</v>
      </c>
    </row>
    <row r="183" spans="2:17" ht="15" customHeight="1">
      <c r="B183" s="201"/>
      <c r="C183" s="227"/>
      <c r="D183" s="227"/>
      <c r="E183" s="227"/>
      <c r="F183" s="227"/>
      <c r="G183" s="227"/>
      <c r="H183" s="227"/>
      <c r="I183" s="202"/>
      <c r="J183" s="222"/>
      <c r="K183" s="223"/>
      <c r="L183" s="224"/>
      <c r="M183" s="224"/>
      <c r="N183" s="22"/>
      <c r="O183" s="189"/>
      <c r="P183" s="116"/>
      <c r="Q183" s="116"/>
    </row>
    <row r="184" spans="2:17" ht="15">
      <c r="B184" s="201"/>
      <c r="C184" s="227"/>
      <c r="D184" s="227"/>
      <c r="E184" s="227"/>
      <c r="F184" s="227"/>
      <c r="G184" s="227"/>
      <c r="H184" s="227"/>
      <c r="I184" s="202"/>
      <c r="J184" s="222"/>
      <c r="K184" s="223"/>
      <c r="L184" s="224"/>
      <c r="M184" s="224"/>
      <c r="N184" s="22"/>
      <c r="O184" s="189"/>
      <c r="P184" s="116"/>
      <c r="Q184" s="116"/>
    </row>
    <row r="185" spans="2:17" ht="15">
      <c r="B185" s="201"/>
      <c r="C185" s="227"/>
      <c r="D185" s="227"/>
      <c r="E185" s="227"/>
      <c r="F185" s="227"/>
      <c r="G185" s="227"/>
      <c r="H185" s="227"/>
      <c r="I185" s="202"/>
      <c r="J185" s="222"/>
      <c r="K185" s="223"/>
      <c r="L185" s="224"/>
      <c r="M185" s="224"/>
      <c r="N185" s="22"/>
      <c r="O185" s="189"/>
      <c r="P185" s="116"/>
      <c r="Q185" s="116"/>
    </row>
    <row r="186" spans="2:17" ht="15">
      <c r="B186" s="201"/>
      <c r="C186" s="227"/>
      <c r="D186" s="227"/>
      <c r="E186" s="227"/>
      <c r="F186" s="227"/>
      <c r="G186" s="227"/>
      <c r="H186" s="227"/>
      <c r="I186" s="202"/>
      <c r="J186" s="222"/>
      <c r="K186" s="223"/>
      <c r="L186" s="224"/>
      <c r="M186" s="224"/>
      <c r="N186" s="3"/>
      <c r="O186" s="164"/>
      <c r="P186" s="92"/>
      <c r="Q186" s="92"/>
    </row>
    <row r="187" spans="2:17" ht="15">
      <c r="B187" s="201"/>
      <c r="C187" s="227"/>
      <c r="D187" s="227"/>
      <c r="E187" s="227"/>
      <c r="F187" s="227"/>
      <c r="G187" s="227"/>
      <c r="H187" s="227"/>
      <c r="I187" s="202"/>
      <c r="J187" s="222"/>
      <c r="K187" s="223"/>
      <c r="L187" s="224"/>
      <c r="M187" s="224"/>
      <c r="N187" s="3"/>
      <c r="O187" s="164"/>
      <c r="P187" s="92"/>
      <c r="Q187" s="92"/>
    </row>
    <row r="188" spans="2:17" ht="20.25" customHeight="1">
      <c r="B188" s="469"/>
      <c r="C188" s="469"/>
      <c r="D188" s="469"/>
      <c r="E188" s="469"/>
      <c r="F188" s="469"/>
      <c r="G188" s="469"/>
      <c r="H188" s="469"/>
      <c r="I188" s="469"/>
      <c r="J188" s="469"/>
      <c r="K188" s="469"/>
      <c r="L188" s="469"/>
      <c r="M188" s="469"/>
      <c r="N188" s="469"/>
      <c r="O188" s="469"/>
      <c r="P188" s="469"/>
      <c r="Q188" s="469"/>
    </row>
    <row r="189" spans="2:17" ht="15">
      <c r="B189" s="255" t="s">
        <v>289</v>
      </c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7"/>
    </row>
    <row r="190" spans="2:17" s="101" customFormat="1" ht="15">
      <c r="B190" s="290" t="s">
        <v>52</v>
      </c>
      <c r="C190" s="291"/>
      <c r="D190" s="291"/>
      <c r="E190" s="291"/>
      <c r="F190" s="291"/>
      <c r="G190" s="291"/>
      <c r="H190" s="291"/>
      <c r="I190" s="291"/>
      <c r="J190" s="292"/>
      <c r="K190" s="284" t="s">
        <v>57</v>
      </c>
      <c r="L190" s="285"/>
      <c r="M190" s="286"/>
      <c r="N190" s="281" t="s">
        <v>56</v>
      </c>
      <c r="O190" s="282"/>
      <c r="P190" s="282"/>
      <c r="Q190" s="283"/>
    </row>
    <row r="191" spans="2:17" s="101" customFormat="1" ht="30" customHeight="1">
      <c r="B191" s="293"/>
      <c r="C191" s="294"/>
      <c r="D191" s="294"/>
      <c r="E191" s="294"/>
      <c r="F191" s="294"/>
      <c r="G191" s="294"/>
      <c r="H191" s="294"/>
      <c r="I191" s="294"/>
      <c r="J191" s="295"/>
      <c r="K191" s="287"/>
      <c r="L191" s="288"/>
      <c r="M191" s="289"/>
      <c r="N191" s="80" t="s">
        <v>177</v>
      </c>
      <c r="O191" s="163" t="s">
        <v>58</v>
      </c>
      <c r="P191" s="110" t="s">
        <v>284</v>
      </c>
      <c r="Q191" s="81" t="s">
        <v>152</v>
      </c>
    </row>
    <row r="192" spans="2:17" ht="15">
      <c r="B192" s="201"/>
      <c r="C192" s="227"/>
      <c r="D192" s="227"/>
      <c r="E192" s="227"/>
      <c r="F192" s="227"/>
      <c r="G192" s="227"/>
      <c r="H192" s="227"/>
      <c r="I192" s="227"/>
      <c r="J192" s="202"/>
      <c r="K192" s="228"/>
      <c r="L192" s="229"/>
      <c r="M192" s="230"/>
      <c r="N192" s="22"/>
      <c r="O192" s="192"/>
      <c r="P192" s="116">
        <v>0</v>
      </c>
      <c r="Q192" s="116">
        <f>O192*P192</f>
        <v>0</v>
      </c>
    </row>
    <row r="193" spans="2:17" ht="15">
      <c r="B193" s="201"/>
      <c r="C193" s="227"/>
      <c r="D193" s="227"/>
      <c r="E193" s="227"/>
      <c r="F193" s="227"/>
      <c r="G193" s="227"/>
      <c r="H193" s="227"/>
      <c r="I193" s="227"/>
      <c r="J193" s="202"/>
      <c r="K193" s="228"/>
      <c r="L193" s="229"/>
      <c r="M193" s="230"/>
      <c r="N193" s="22"/>
      <c r="O193" s="192"/>
      <c r="P193" s="116"/>
      <c r="Q193" s="116">
        <f>O193*P193</f>
        <v>0</v>
      </c>
    </row>
    <row r="194" spans="2:17" ht="15">
      <c r="B194" s="201" t="s">
        <v>282</v>
      </c>
      <c r="C194" s="227"/>
      <c r="D194" s="227"/>
      <c r="E194" s="227"/>
      <c r="F194" s="227"/>
      <c r="G194" s="227"/>
      <c r="H194" s="227"/>
      <c r="I194" s="227"/>
      <c r="J194" s="202"/>
      <c r="K194" s="228"/>
      <c r="L194" s="229"/>
      <c r="M194" s="230"/>
      <c r="N194" s="169"/>
      <c r="O194" s="192"/>
      <c r="P194" s="116"/>
      <c r="Q194" s="116">
        <f>SUM(Q192:Q193)</f>
        <v>0</v>
      </c>
    </row>
    <row r="195" spans="2:17" ht="15">
      <c r="B195" s="201" t="s">
        <v>283</v>
      </c>
      <c r="C195" s="227"/>
      <c r="D195" s="227"/>
      <c r="E195" s="227"/>
      <c r="F195" s="227"/>
      <c r="G195" s="227"/>
      <c r="H195" s="227"/>
      <c r="I195" s="227"/>
      <c r="J195" s="202"/>
      <c r="K195" s="228"/>
      <c r="L195" s="229"/>
      <c r="M195" s="230"/>
      <c r="N195" s="22"/>
      <c r="O195" s="192"/>
      <c r="P195" s="92"/>
      <c r="Q195" s="116">
        <f>Q194*20%</f>
        <v>0</v>
      </c>
    </row>
    <row r="196" spans="2:17" ht="15">
      <c r="B196" s="201" t="s">
        <v>278</v>
      </c>
      <c r="C196" s="227"/>
      <c r="D196" s="227"/>
      <c r="E196" s="227"/>
      <c r="F196" s="227"/>
      <c r="G196" s="227"/>
      <c r="H196" s="227"/>
      <c r="I196" s="227"/>
      <c r="J196" s="202"/>
      <c r="K196" s="228"/>
      <c r="L196" s="229"/>
      <c r="M196" s="230"/>
      <c r="N196" s="169"/>
      <c r="O196" s="192"/>
      <c r="P196" s="92"/>
      <c r="Q196" s="116">
        <f>Q194+Q195</f>
        <v>0</v>
      </c>
    </row>
    <row r="197" spans="2:17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62"/>
      <c r="P197" s="2"/>
      <c r="Q197" s="2"/>
    </row>
    <row r="198" spans="2:17" ht="15">
      <c r="B198" s="274" t="s">
        <v>244</v>
      </c>
      <c r="C198" s="275"/>
      <c r="D198" s="275"/>
      <c r="E198" s="275"/>
      <c r="F198" s="275"/>
      <c r="G198" s="275"/>
      <c r="H198" s="275"/>
      <c r="I198" s="275"/>
      <c r="J198" s="275"/>
      <c r="K198" s="275"/>
      <c r="L198" s="275"/>
      <c r="M198" s="275"/>
      <c r="N198" s="275"/>
      <c r="O198" s="275"/>
      <c r="P198" s="275"/>
      <c r="Q198" s="276"/>
    </row>
    <row r="199" spans="2:17" ht="15">
      <c r="B199" s="277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9"/>
    </row>
    <row r="200" spans="2:17" ht="15">
      <c r="B200" s="211" t="s">
        <v>268</v>
      </c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3"/>
    </row>
    <row r="201" spans="2:17" ht="15">
      <c r="B201" s="214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6"/>
    </row>
    <row r="202" spans="2:17" ht="15">
      <c r="B202" s="214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6"/>
    </row>
    <row r="203" spans="2:17" ht="15">
      <c r="B203" s="21" t="s">
        <v>120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62"/>
      <c r="P203" s="2"/>
      <c r="Q203" s="5"/>
    </row>
    <row r="204" spans="2:17" ht="15">
      <c r="B204" s="6" t="s">
        <v>59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2"/>
      <c r="O204" s="162"/>
      <c r="P204" s="2"/>
      <c r="Q204" s="5"/>
    </row>
    <row r="205" spans="2:17" ht="15">
      <c r="B205" s="217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9"/>
    </row>
    <row r="206" spans="2:17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61"/>
      <c r="P206" s="4"/>
      <c r="Q206" s="4"/>
    </row>
    <row r="207" spans="2:17" ht="15">
      <c r="B207" s="211" t="s">
        <v>269</v>
      </c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3"/>
    </row>
    <row r="208" spans="2:17" ht="15">
      <c r="B208" s="214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6"/>
    </row>
    <row r="209" spans="2:17" ht="15">
      <c r="B209" s="214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6"/>
    </row>
    <row r="210" spans="2:17" ht="15">
      <c r="B210" s="21" t="s">
        <v>120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62"/>
      <c r="P210" s="2"/>
      <c r="Q210" s="5"/>
    </row>
    <row r="211" spans="2:17" ht="15">
      <c r="B211" s="225" t="s">
        <v>245</v>
      </c>
      <c r="C211" s="226"/>
      <c r="D211" s="226"/>
      <c r="E211" s="226"/>
      <c r="F211" s="226"/>
      <c r="G211" s="226"/>
      <c r="H211" s="226"/>
      <c r="I211" s="226"/>
      <c r="J211" s="226"/>
      <c r="K211" s="38"/>
      <c r="L211" s="38"/>
      <c r="M211" s="38"/>
      <c r="N211" s="2"/>
      <c r="O211" s="162"/>
      <c r="P211" s="2"/>
      <c r="Q211" s="5"/>
    </row>
    <row r="212" spans="2:17" ht="15">
      <c r="B212" s="217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9"/>
    </row>
    <row r="213" spans="4:17" ht="1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2"/>
      <c r="P213" s="2"/>
      <c r="Q213" s="2"/>
    </row>
    <row r="214" spans="2:17" ht="15">
      <c r="B214" s="211" t="s">
        <v>270</v>
      </c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3"/>
    </row>
    <row r="215" spans="2:17" ht="15">
      <c r="B215" s="214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6"/>
    </row>
    <row r="216" spans="2:17" ht="15">
      <c r="B216" s="214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6"/>
    </row>
    <row r="217" spans="2:17" ht="15">
      <c r="B217" s="21" t="s">
        <v>120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2"/>
      <c r="P217" s="2"/>
      <c r="Q217" s="5"/>
    </row>
    <row r="218" spans="2:17" ht="15">
      <c r="B218" s="225" t="s">
        <v>246</v>
      </c>
      <c r="C218" s="226"/>
      <c r="D218" s="226"/>
      <c r="E218" s="226"/>
      <c r="F218" s="226"/>
      <c r="G218" s="226"/>
      <c r="H218" s="226"/>
      <c r="I218" s="226"/>
      <c r="J218" s="226"/>
      <c r="K218" s="38"/>
      <c r="L218" s="38"/>
      <c r="M218" s="38"/>
      <c r="N218" s="2"/>
      <c r="O218" s="162"/>
      <c r="P218" s="2"/>
      <c r="Q218" s="5"/>
    </row>
    <row r="219" spans="2:17" ht="15">
      <c r="B219" s="217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9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61"/>
      <c r="P220" s="4"/>
      <c r="Q220" s="4"/>
    </row>
    <row r="221" spans="2:17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62"/>
      <c r="P221" s="2"/>
      <c r="Q221" s="2"/>
    </row>
    <row r="222" spans="2:17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62"/>
      <c r="P222" s="2"/>
      <c r="Q222" s="2"/>
    </row>
    <row r="223" spans="2:17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62"/>
      <c r="P223" s="2"/>
      <c r="Q223" s="2"/>
    </row>
    <row r="224" spans="2:17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62"/>
      <c r="P224" s="2"/>
      <c r="Q224" s="2"/>
    </row>
    <row r="225" spans="2:17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62"/>
      <c r="P225" s="2"/>
      <c r="Q225" s="2"/>
    </row>
    <row r="226" spans="2:17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2"/>
      <c r="P226" s="2"/>
      <c r="Q226" s="2"/>
    </row>
    <row r="227" spans="2:17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62"/>
      <c r="P227" s="2"/>
      <c r="Q227" s="2"/>
    </row>
    <row r="228" spans="2:17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62"/>
      <c r="P228" s="2"/>
      <c r="Q228" s="2"/>
    </row>
    <row r="229" spans="2:17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62"/>
      <c r="P229" s="2"/>
      <c r="Q229" s="2"/>
    </row>
    <row r="230" spans="2:17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62"/>
      <c r="P230" s="2"/>
      <c r="Q230" s="2"/>
    </row>
    <row r="231" spans="2:17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62"/>
      <c r="P231" s="2"/>
      <c r="Q231" s="2"/>
    </row>
    <row r="232" spans="2:17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62"/>
      <c r="P232" s="2"/>
      <c r="Q232" s="2"/>
    </row>
    <row r="233" spans="2:17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62"/>
      <c r="P233" s="2"/>
      <c r="Q233" s="2"/>
    </row>
    <row r="234" spans="2:17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62"/>
      <c r="P234" s="2"/>
      <c r="Q234" s="2"/>
    </row>
    <row r="235" spans="2:17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2"/>
      <c r="P235" s="2"/>
      <c r="Q235" s="2"/>
    </row>
    <row r="236" spans="2:17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62"/>
      <c r="P236" s="2"/>
      <c r="Q236" s="2"/>
    </row>
    <row r="237" spans="2:17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62"/>
      <c r="P237" s="2"/>
      <c r="Q237" s="2"/>
    </row>
    <row r="238" spans="2:17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62"/>
      <c r="P238" s="2"/>
      <c r="Q238" s="2"/>
    </row>
    <row r="239" spans="2:17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62"/>
      <c r="P239" s="2"/>
      <c r="Q239" s="2"/>
    </row>
    <row r="240" spans="2:17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62"/>
      <c r="P240" s="2"/>
      <c r="Q240" s="2"/>
    </row>
    <row r="241" spans="2:17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62"/>
      <c r="P241" s="2"/>
      <c r="Q241" s="2"/>
    </row>
    <row r="242" spans="2:17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62"/>
      <c r="P242" s="2"/>
      <c r="Q242" s="2"/>
    </row>
    <row r="243" spans="2:17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62"/>
      <c r="P243" s="2"/>
      <c r="Q243" s="2"/>
    </row>
    <row r="244" spans="2:17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2"/>
      <c r="P244" s="2"/>
      <c r="Q244" s="2"/>
    </row>
    <row r="245" spans="2:17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62"/>
      <c r="P245" s="2"/>
      <c r="Q245" s="2"/>
    </row>
    <row r="246" spans="2:17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62"/>
      <c r="P246" s="2"/>
      <c r="Q246" s="2"/>
    </row>
    <row r="247" spans="2:17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62"/>
      <c r="P247" s="2"/>
      <c r="Q247" s="2"/>
    </row>
    <row r="248" spans="2:17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62"/>
      <c r="P248" s="2"/>
      <c r="Q248" s="2"/>
    </row>
    <row r="249" spans="2:17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62"/>
      <c r="P249" s="2"/>
      <c r="Q249" s="2"/>
    </row>
    <row r="250" spans="2:17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62"/>
      <c r="P250" s="2"/>
      <c r="Q250" s="2"/>
    </row>
    <row r="251" spans="2:17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62"/>
      <c r="P251" s="2"/>
      <c r="Q251" s="2"/>
    </row>
    <row r="252" spans="2:17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62"/>
      <c r="P252" s="2"/>
      <c r="Q252" s="2"/>
    </row>
    <row r="253" spans="2:17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62"/>
      <c r="P253" s="2"/>
      <c r="Q253" s="2"/>
    </row>
    <row r="254" spans="2:17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62"/>
      <c r="P254" s="2"/>
      <c r="Q254" s="2"/>
    </row>
    <row r="255" spans="2:17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62"/>
      <c r="P255" s="2"/>
      <c r="Q255" s="2"/>
    </row>
    <row r="256" spans="2:17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62"/>
      <c r="P256" s="2"/>
      <c r="Q256" s="2"/>
    </row>
    <row r="257" spans="2:17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62"/>
      <c r="P257" s="2"/>
      <c r="Q257" s="2"/>
    </row>
    <row r="258" spans="2:17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62"/>
      <c r="P258" s="2"/>
      <c r="Q258" s="2"/>
    </row>
    <row r="259" spans="2:17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62"/>
      <c r="P259" s="2"/>
      <c r="Q259" s="2"/>
    </row>
    <row r="260" spans="2:17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62"/>
      <c r="P260" s="2"/>
      <c r="Q260" s="2"/>
    </row>
    <row r="261" spans="2:17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62"/>
      <c r="P261" s="2"/>
      <c r="Q261" s="2"/>
    </row>
    <row r="262" spans="2:17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62"/>
      <c r="P262" s="2"/>
      <c r="Q262" s="2"/>
    </row>
    <row r="263" spans="2:17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2"/>
      <c r="P263" s="2"/>
      <c r="Q263" s="2"/>
    </row>
    <row r="264" spans="2:17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62"/>
      <c r="P264" s="2"/>
      <c r="Q264" s="2"/>
    </row>
    <row r="265" spans="2:17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62"/>
      <c r="P265" s="2"/>
      <c r="Q265" s="2"/>
    </row>
    <row r="266" spans="2:17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62"/>
      <c r="P266" s="2"/>
      <c r="Q266" s="2"/>
    </row>
    <row r="267" spans="2:17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62"/>
      <c r="P267" s="2"/>
      <c r="Q267" s="2"/>
    </row>
    <row r="268" spans="2:17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62"/>
      <c r="P268" s="2"/>
      <c r="Q268" s="2"/>
    </row>
    <row r="269" spans="2:17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62"/>
      <c r="P269" s="2"/>
      <c r="Q269" s="2"/>
    </row>
    <row r="270" spans="2:17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62"/>
      <c r="P270" s="2"/>
      <c r="Q270" s="2"/>
    </row>
    <row r="271" spans="2:17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62"/>
      <c r="P271" s="2"/>
      <c r="Q271" s="2"/>
    </row>
    <row r="272" spans="2:17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62"/>
      <c r="P272" s="2"/>
      <c r="Q272" s="2"/>
    </row>
    <row r="273" spans="2:17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62"/>
      <c r="P273" s="2"/>
      <c r="Q273" s="2"/>
    </row>
    <row r="274" spans="2:17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62"/>
      <c r="P274" s="2"/>
      <c r="Q274" s="2"/>
    </row>
    <row r="275" spans="2:17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62"/>
      <c r="P275" s="2"/>
      <c r="Q275" s="2"/>
    </row>
    <row r="276" spans="2:17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62"/>
      <c r="P276" s="2"/>
      <c r="Q276" s="2"/>
    </row>
    <row r="277" spans="2:17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62"/>
      <c r="P277" s="2"/>
      <c r="Q277" s="2"/>
    </row>
    <row r="278" spans="2:17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62"/>
      <c r="P278" s="2"/>
      <c r="Q278" s="2"/>
    </row>
    <row r="279" spans="2:17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62"/>
      <c r="P279" s="2"/>
      <c r="Q279" s="2"/>
    </row>
    <row r="280" spans="2:17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62"/>
      <c r="P280" s="2"/>
      <c r="Q280" s="2"/>
    </row>
    <row r="281" spans="2:17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62"/>
      <c r="P281" s="2"/>
      <c r="Q281" s="2"/>
    </row>
    <row r="282" spans="2:17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62"/>
      <c r="P282" s="2"/>
      <c r="Q282" s="2"/>
    </row>
    <row r="283" spans="2:17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62"/>
      <c r="P283" s="2"/>
      <c r="Q283" s="2"/>
    </row>
    <row r="284" spans="2:17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62"/>
      <c r="P284" s="2"/>
      <c r="Q284" s="2"/>
    </row>
    <row r="285" spans="2:17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62"/>
      <c r="P285" s="2"/>
      <c r="Q285" s="2"/>
    </row>
    <row r="286" spans="2:17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62"/>
      <c r="P286" s="2"/>
      <c r="Q286" s="2"/>
    </row>
    <row r="287" spans="2:17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62"/>
      <c r="P287" s="2"/>
      <c r="Q287" s="2"/>
    </row>
    <row r="288" spans="2:17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62"/>
      <c r="P288" s="2"/>
      <c r="Q288" s="2"/>
    </row>
    <row r="289" spans="2:17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62"/>
      <c r="P289" s="2"/>
      <c r="Q289" s="2"/>
    </row>
    <row r="290" spans="2:17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62"/>
      <c r="P290" s="2"/>
      <c r="Q290" s="2"/>
    </row>
    <row r="291" spans="2:17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62"/>
      <c r="P291" s="2"/>
      <c r="Q291" s="2"/>
    </row>
    <row r="292" spans="2:17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62"/>
      <c r="P292" s="2"/>
      <c r="Q292" s="2"/>
    </row>
    <row r="293" spans="2:17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62"/>
      <c r="P293" s="2"/>
      <c r="Q293" s="2"/>
    </row>
    <row r="294" spans="2:17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62"/>
      <c r="P294" s="2"/>
      <c r="Q294" s="2"/>
    </row>
    <row r="295" spans="2:17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62"/>
      <c r="P295" s="2"/>
      <c r="Q295" s="2"/>
    </row>
    <row r="296" spans="2:17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62"/>
      <c r="P296" s="2"/>
      <c r="Q296" s="2"/>
    </row>
    <row r="297" spans="2:17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62"/>
      <c r="P297" s="2"/>
      <c r="Q297" s="2"/>
    </row>
    <row r="298" spans="2:17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62"/>
      <c r="P298" s="2"/>
      <c r="Q298" s="2"/>
    </row>
    <row r="299" spans="2:17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62"/>
      <c r="P299" s="2"/>
      <c r="Q299" s="2"/>
    </row>
    <row r="300" spans="2:17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62"/>
      <c r="P300" s="2"/>
      <c r="Q300" s="2"/>
    </row>
    <row r="301" spans="2:17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62"/>
      <c r="P301" s="2"/>
      <c r="Q301" s="2"/>
    </row>
    <row r="302" spans="2:17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62"/>
      <c r="P302" s="2"/>
      <c r="Q302" s="2"/>
    </row>
    <row r="303" spans="2:17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62"/>
      <c r="P303" s="2"/>
      <c r="Q303" s="2"/>
    </row>
    <row r="304" spans="2:17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62"/>
      <c r="P304" s="2"/>
      <c r="Q304" s="2"/>
    </row>
    <row r="305" spans="2:17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62"/>
      <c r="P305" s="2"/>
      <c r="Q305" s="2"/>
    </row>
    <row r="306" spans="2:17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62"/>
      <c r="P306" s="2"/>
      <c r="Q306" s="2"/>
    </row>
    <row r="307" spans="2:17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62"/>
      <c r="P307" s="2"/>
      <c r="Q307" s="2"/>
    </row>
    <row r="308" spans="2:17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62"/>
      <c r="P308" s="2"/>
      <c r="Q308" s="2"/>
    </row>
    <row r="309" spans="2:17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62"/>
      <c r="P309" s="2"/>
      <c r="Q309" s="2"/>
    </row>
    <row r="310" spans="2:17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62"/>
      <c r="P310" s="2"/>
      <c r="Q310" s="2"/>
    </row>
    <row r="311" spans="2:17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62"/>
      <c r="P311" s="2"/>
      <c r="Q311" s="2"/>
    </row>
    <row r="312" spans="2:17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62"/>
      <c r="P312" s="2"/>
      <c r="Q312" s="2"/>
    </row>
    <row r="313" spans="2:17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2"/>
      <c r="P313" s="2"/>
      <c r="Q313" s="2"/>
    </row>
    <row r="314" spans="2:17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62"/>
      <c r="P314" s="2"/>
      <c r="Q314" s="2"/>
    </row>
    <row r="315" spans="2:17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62"/>
      <c r="P315" s="2"/>
      <c r="Q315" s="2"/>
    </row>
    <row r="316" spans="2:17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62"/>
      <c r="P316" s="2"/>
      <c r="Q316" s="2"/>
    </row>
    <row r="317" spans="2:17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62"/>
      <c r="P317" s="2"/>
      <c r="Q317" s="2"/>
    </row>
    <row r="318" spans="2:17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62"/>
      <c r="P318" s="2"/>
      <c r="Q318" s="2"/>
    </row>
    <row r="319" spans="2:17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62"/>
      <c r="P319" s="2"/>
      <c r="Q319" s="2"/>
    </row>
    <row r="320" spans="2:17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62"/>
      <c r="P320" s="2"/>
      <c r="Q320" s="2"/>
    </row>
    <row r="321" spans="2:17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62"/>
      <c r="P321" s="2"/>
      <c r="Q321" s="2"/>
    </row>
    <row r="322" spans="2:17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62"/>
      <c r="P322" s="2"/>
      <c r="Q322" s="2"/>
    </row>
    <row r="323" spans="2:17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62"/>
      <c r="P323" s="2"/>
      <c r="Q323" s="2"/>
    </row>
    <row r="324" spans="2:17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62"/>
      <c r="P324" s="2"/>
      <c r="Q324" s="2"/>
    </row>
    <row r="325" spans="2:17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62"/>
      <c r="P325" s="2"/>
      <c r="Q325" s="2"/>
    </row>
    <row r="326" spans="2:17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62"/>
      <c r="P326" s="2"/>
      <c r="Q326" s="2"/>
    </row>
    <row r="327" spans="2:17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62"/>
      <c r="P327" s="2"/>
      <c r="Q327" s="2"/>
    </row>
    <row r="328" spans="2:17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62"/>
      <c r="P328" s="2"/>
      <c r="Q328" s="2"/>
    </row>
    <row r="329" spans="2:17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62"/>
      <c r="P329" s="2"/>
      <c r="Q329" s="2"/>
    </row>
    <row r="330" spans="2:17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62"/>
      <c r="P330" s="2"/>
      <c r="Q330" s="2"/>
    </row>
    <row r="331" spans="2:17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62"/>
      <c r="P331" s="2"/>
      <c r="Q331" s="2"/>
    </row>
    <row r="332" spans="2:17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62"/>
      <c r="P332" s="2"/>
      <c r="Q332" s="2"/>
    </row>
    <row r="333" spans="2:17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62"/>
      <c r="P333" s="2"/>
      <c r="Q333" s="2"/>
    </row>
    <row r="334" spans="2:17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62"/>
      <c r="P334" s="2"/>
      <c r="Q334" s="2"/>
    </row>
    <row r="335" spans="2:17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62"/>
      <c r="P335" s="2"/>
      <c r="Q335" s="2"/>
    </row>
    <row r="336" spans="2:17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62"/>
      <c r="P336" s="2"/>
      <c r="Q336" s="2"/>
    </row>
    <row r="337" spans="2:17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62"/>
      <c r="P337" s="2"/>
      <c r="Q337" s="2"/>
    </row>
    <row r="338" spans="2:17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62"/>
      <c r="P338" s="2"/>
      <c r="Q338" s="2"/>
    </row>
    <row r="339" spans="2:17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62"/>
      <c r="P339" s="2"/>
      <c r="Q339" s="2"/>
    </row>
    <row r="340" spans="2:17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62"/>
      <c r="P340" s="2"/>
      <c r="Q340" s="2"/>
    </row>
    <row r="341" spans="2:17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62"/>
      <c r="P341" s="2"/>
      <c r="Q341" s="2"/>
    </row>
    <row r="342" spans="2:17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62"/>
      <c r="P342" s="2"/>
      <c r="Q342" s="2"/>
    </row>
    <row r="343" spans="2:17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62"/>
      <c r="P343" s="2"/>
      <c r="Q343" s="2"/>
    </row>
    <row r="344" spans="2:17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62"/>
      <c r="P344" s="2"/>
      <c r="Q344" s="2"/>
    </row>
    <row r="345" spans="2:17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62"/>
      <c r="P345" s="2"/>
      <c r="Q345" s="2"/>
    </row>
    <row r="346" spans="2:17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62"/>
      <c r="P346" s="2"/>
      <c r="Q346" s="2"/>
    </row>
    <row r="347" spans="2:17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62"/>
      <c r="P347" s="2"/>
      <c r="Q347" s="2"/>
    </row>
    <row r="348" spans="2:17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62"/>
      <c r="P348" s="2"/>
      <c r="Q348" s="2"/>
    </row>
    <row r="349" spans="2:17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62"/>
      <c r="P349" s="2"/>
      <c r="Q349" s="2"/>
    </row>
    <row r="350" spans="2:17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62"/>
      <c r="P350" s="2"/>
      <c r="Q350" s="2"/>
    </row>
    <row r="351" spans="2:17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62"/>
      <c r="P351" s="2"/>
      <c r="Q351" s="2"/>
    </row>
    <row r="352" spans="2:17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62"/>
      <c r="P352" s="2"/>
      <c r="Q352" s="2"/>
    </row>
    <row r="353" spans="2:17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62"/>
      <c r="P353" s="2"/>
      <c r="Q353" s="2"/>
    </row>
    <row r="354" spans="2:17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62"/>
      <c r="P354" s="2"/>
      <c r="Q354" s="2"/>
    </row>
    <row r="355" spans="2:17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62"/>
      <c r="P355" s="2"/>
      <c r="Q355" s="2"/>
    </row>
    <row r="356" spans="2:17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62"/>
      <c r="P356" s="2"/>
      <c r="Q356" s="2"/>
    </row>
    <row r="357" spans="2:17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62"/>
      <c r="P357" s="2"/>
      <c r="Q357" s="2"/>
    </row>
    <row r="358" spans="2:17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62"/>
      <c r="P358" s="2"/>
      <c r="Q358" s="2"/>
    </row>
    <row r="359" spans="2:17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62"/>
      <c r="P359" s="2"/>
      <c r="Q359" s="2"/>
    </row>
    <row r="360" spans="2:17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62"/>
      <c r="P360" s="2"/>
      <c r="Q360" s="2"/>
    </row>
    <row r="361" spans="2:17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62"/>
      <c r="P361" s="2"/>
      <c r="Q361" s="2"/>
    </row>
    <row r="362" spans="2:17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62"/>
      <c r="P362" s="2"/>
      <c r="Q362" s="2"/>
    </row>
    <row r="363" spans="2:17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62"/>
      <c r="P363" s="2"/>
      <c r="Q363" s="2"/>
    </row>
    <row r="364" spans="2:17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62"/>
      <c r="P364" s="2"/>
      <c r="Q364" s="2"/>
    </row>
    <row r="365" spans="2:17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62"/>
      <c r="P365" s="2"/>
      <c r="Q365" s="2"/>
    </row>
    <row r="366" spans="2:17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62"/>
      <c r="P366" s="2"/>
      <c r="Q366" s="2"/>
    </row>
    <row r="367" spans="2:17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62"/>
      <c r="P367" s="2"/>
      <c r="Q367" s="2"/>
    </row>
    <row r="368" spans="2:17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62"/>
      <c r="P368" s="2"/>
      <c r="Q368" s="2"/>
    </row>
    <row r="369" spans="2:17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62"/>
      <c r="P369" s="2"/>
      <c r="Q369" s="2"/>
    </row>
    <row r="370" spans="2:17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62"/>
      <c r="P370" s="2"/>
      <c r="Q370" s="2"/>
    </row>
    <row r="371" spans="2:17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62"/>
      <c r="P371" s="2"/>
      <c r="Q371" s="2"/>
    </row>
    <row r="372" spans="2:17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62"/>
      <c r="P372" s="2"/>
      <c r="Q372" s="2"/>
    </row>
    <row r="373" spans="2:17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62"/>
      <c r="P373" s="2"/>
      <c r="Q373" s="2"/>
    </row>
    <row r="374" spans="2:17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62"/>
      <c r="P374" s="2"/>
      <c r="Q374" s="2"/>
    </row>
    <row r="375" spans="2:17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62"/>
      <c r="P375" s="2"/>
      <c r="Q375" s="2"/>
    </row>
    <row r="376" spans="2:17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62"/>
      <c r="P376" s="2"/>
      <c r="Q376" s="2"/>
    </row>
    <row r="377" spans="2:17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62"/>
      <c r="P377" s="2"/>
      <c r="Q377" s="2"/>
    </row>
    <row r="378" spans="2:17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62"/>
      <c r="P378" s="2"/>
      <c r="Q378" s="2"/>
    </row>
    <row r="379" spans="2:17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62"/>
      <c r="P379" s="2"/>
      <c r="Q379" s="2"/>
    </row>
    <row r="380" spans="2:17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62"/>
      <c r="P380" s="2"/>
      <c r="Q380" s="2"/>
    </row>
    <row r="381" spans="2:17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62"/>
      <c r="P381" s="2"/>
      <c r="Q381" s="2"/>
    </row>
    <row r="382" spans="2:17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62"/>
      <c r="P382" s="2"/>
      <c r="Q382" s="2"/>
    </row>
    <row r="383" spans="2:17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62"/>
      <c r="P383" s="2"/>
      <c r="Q383" s="2"/>
    </row>
    <row r="384" spans="2:17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62"/>
      <c r="P384" s="2"/>
      <c r="Q384" s="2"/>
    </row>
    <row r="385" spans="2:17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62"/>
      <c r="P385" s="2"/>
      <c r="Q385" s="2"/>
    </row>
    <row r="386" spans="2:17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62"/>
      <c r="P386" s="2"/>
      <c r="Q386" s="2"/>
    </row>
    <row r="387" spans="2:17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62"/>
      <c r="P387" s="2"/>
      <c r="Q387" s="2"/>
    </row>
    <row r="388" spans="2:17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62"/>
      <c r="P388" s="2"/>
      <c r="Q388" s="2"/>
    </row>
    <row r="389" spans="2:17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62"/>
      <c r="P389" s="2"/>
      <c r="Q389" s="2"/>
    </row>
    <row r="390" spans="2:17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62"/>
      <c r="P390" s="2"/>
      <c r="Q390" s="2"/>
    </row>
    <row r="391" spans="2:17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62"/>
      <c r="P391" s="2"/>
      <c r="Q391" s="2"/>
    </row>
    <row r="392" spans="2:17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62"/>
      <c r="P392" s="2"/>
      <c r="Q392" s="2"/>
    </row>
    <row r="393" spans="2:17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62"/>
      <c r="P393" s="2"/>
      <c r="Q393" s="2"/>
    </row>
    <row r="394" spans="2:17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62"/>
      <c r="P394" s="2"/>
      <c r="Q394" s="2"/>
    </row>
    <row r="395" spans="2:17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62"/>
      <c r="P395" s="2"/>
      <c r="Q395" s="2"/>
    </row>
    <row r="396" spans="2:17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62"/>
      <c r="P396" s="2"/>
      <c r="Q396" s="2"/>
    </row>
    <row r="397" spans="2:17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62"/>
      <c r="P397" s="2"/>
      <c r="Q397" s="2"/>
    </row>
    <row r="398" spans="2:17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62"/>
      <c r="P398" s="2"/>
      <c r="Q398" s="2"/>
    </row>
    <row r="399" spans="2:17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62"/>
      <c r="P399" s="2"/>
      <c r="Q399" s="2"/>
    </row>
    <row r="400" spans="2:17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62"/>
      <c r="P400" s="2"/>
      <c r="Q400" s="2"/>
    </row>
    <row r="401" spans="2:17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62"/>
      <c r="P401" s="2"/>
      <c r="Q401" s="2"/>
    </row>
    <row r="402" spans="2:17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62"/>
      <c r="P402" s="2"/>
      <c r="Q402" s="2"/>
    </row>
    <row r="403" spans="2:17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62"/>
      <c r="P403" s="2"/>
      <c r="Q403" s="2"/>
    </row>
    <row r="404" spans="2:17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62"/>
      <c r="P404" s="2"/>
      <c r="Q404" s="2"/>
    </row>
    <row r="405" spans="2:17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62"/>
      <c r="P405" s="2"/>
      <c r="Q405" s="2"/>
    </row>
    <row r="406" spans="2:17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62"/>
      <c r="P406" s="2"/>
      <c r="Q406" s="2"/>
    </row>
    <row r="407" spans="2:17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62"/>
      <c r="P407" s="2"/>
      <c r="Q407" s="2"/>
    </row>
    <row r="408" spans="2:17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62"/>
      <c r="P408" s="2"/>
      <c r="Q408" s="2"/>
    </row>
    <row r="409" spans="2:17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62"/>
      <c r="P409" s="2"/>
      <c r="Q409" s="2"/>
    </row>
    <row r="410" spans="2:17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62"/>
      <c r="P410" s="2"/>
      <c r="Q410" s="2"/>
    </row>
    <row r="411" spans="2:17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62"/>
      <c r="P411" s="2"/>
      <c r="Q411" s="2"/>
    </row>
    <row r="412" spans="2:17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62"/>
      <c r="P412" s="2"/>
      <c r="Q412" s="2"/>
    </row>
    <row r="413" spans="2:17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62"/>
      <c r="P413" s="2"/>
      <c r="Q413" s="2"/>
    </row>
    <row r="414" spans="2:17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62"/>
      <c r="P414" s="2"/>
      <c r="Q414" s="2"/>
    </row>
    <row r="415" spans="2:17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62"/>
      <c r="P415" s="2"/>
      <c r="Q415" s="2"/>
    </row>
    <row r="416" spans="2:17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62"/>
      <c r="P416" s="2"/>
      <c r="Q416" s="2"/>
    </row>
    <row r="417" spans="2:17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62"/>
      <c r="P417" s="2"/>
      <c r="Q417" s="2"/>
    </row>
    <row r="418" spans="2:17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62"/>
      <c r="P418" s="2"/>
      <c r="Q418" s="2"/>
    </row>
    <row r="419" spans="2:17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62"/>
      <c r="P419" s="2"/>
      <c r="Q419" s="2"/>
    </row>
    <row r="420" spans="2:17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62"/>
      <c r="P420" s="2"/>
      <c r="Q420" s="2"/>
    </row>
    <row r="421" spans="2:17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62"/>
      <c r="P421" s="2"/>
      <c r="Q421" s="2"/>
    </row>
    <row r="422" spans="2:17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62"/>
      <c r="P422" s="2"/>
      <c r="Q422" s="2"/>
    </row>
    <row r="423" spans="2:17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62"/>
      <c r="P423" s="2"/>
      <c r="Q423" s="2"/>
    </row>
    <row r="424" spans="2:17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62"/>
      <c r="P424" s="2"/>
      <c r="Q424" s="2"/>
    </row>
    <row r="425" spans="2:17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62"/>
      <c r="P425" s="2"/>
      <c r="Q425" s="2"/>
    </row>
    <row r="426" spans="2:17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62"/>
      <c r="P426" s="2"/>
      <c r="Q426" s="2"/>
    </row>
    <row r="427" spans="2:17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62"/>
      <c r="P427" s="2"/>
      <c r="Q427" s="2"/>
    </row>
    <row r="428" spans="2:17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62"/>
      <c r="P428" s="2"/>
      <c r="Q428" s="2"/>
    </row>
    <row r="429" spans="2:17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62"/>
      <c r="P429" s="2"/>
      <c r="Q429" s="2"/>
    </row>
    <row r="430" spans="2:17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62"/>
      <c r="P430" s="2"/>
      <c r="Q430" s="2"/>
    </row>
    <row r="431" spans="2:17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62"/>
      <c r="P431" s="2"/>
      <c r="Q431" s="2"/>
    </row>
    <row r="432" spans="2:17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62"/>
      <c r="P432" s="2"/>
      <c r="Q432" s="2"/>
    </row>
    <row r="433" spans="2:17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62"/>
      <c r="P433" s="2"/>
      <c r="Q433" s="2"/>
    </row>
    <row r="434" spans="2:17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62"/>
      <c r="P434" s="2"/>
      <c r="Q434" s="2"/>
    </row>
    <row r="435" spans="2:17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62"/>
      <c r="P435" s="2"/>
      <c r="Q435" s="2"/>
    </row>
    <row r="436" spans="2:17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62"/>
      <c r="P436" s="2"/>
      <c r="Q436" s="2"/>
    </row>
    <row r="437" spans="2:17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62"/>
      <c r="P437" s="2"/>
      <c r="Q437" s="2"/>
    </row>
    <row r="438" spans="2:17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62"/>
      <c r="P438" s="2"/>
      <c r="Q438" s="2"/>
    </row>
    <row r="439" spans="2:17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62"/>
      <c r="P439" s="2"/>
      <c r="Q439" s="2"/>
    </row>
    <row r="440" spans="2:17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62"/>
      <c r="P440" s="2"/>
      <c r="Q440" s="2"/>
    </row>
    <row r="441" spans="2:17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62"/>
      <c r="P441" s="2"/>
      <c r="Q441" s="2"/>
    </row>
    <row r="442" spans="2:17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62"/>
      <c r="P442" s="2"/>
      <c r="Q442" s="2"/>
    </row>
    <row r="443" spans="2:17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62"/>
      <c r="P443" s="2"/>
      <c r="Q443" s="2"/>
    </row>
    <row r="444" spans="2:17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62"/>
      <c r="P444" s="2"/>
      <c r="Q444" s="2"/>
    </row>
    <row r="445" spans="2:17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62"/>
      <c r="P445" s="2"/>
      <c r="Q445" s="2"/>
    </row>
    <row r="446" spans="2:17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62"/>
      <c r="P446" s="2"/>
      <c r="Q446" s="2"/>
    </row>
    <row r="447" spans="2:17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62"/>
      <c r="P447" s="2"/>
      <c r="Q447" s="2"/>
    </row>
    <row r="448" spans="2:17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62"/>
      <c r="P448" s="2"/>
      <c r="Q448" s="2"/>
    </row>
    <row r="449" spans="2:17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62"/>
      <c r="P449" s="2"/>
      <c r="Q449" s="2"/>
    </row>
    <row r="450" spans="2:17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62"/>
      <c r="P450" s="2"/>
      <c r="Q450" s="2"/>
    </row>
    <row r="451" spans="2:17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62"/>
      <c r="P451" s="2"/>
      <c r="Q451" s="2"/>
    </row>
    <row r="452" spans="2:17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62"/>
      <c r="P452" s="2"/>
      <c r="Q452" s="2"/>
    </row>
    <row r="453" spans="2:17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62"/>
      <c r="P453" s="2"/>
      <c r="Q453" s="2"/>
    </row>
    <row r="454" spans="2:17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62"/>
      <c r="P454" s="2"/>
      <c r="Q454" s="2"/>
    </row>
    <row r="455" spans="2:17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62"/>
      <c r="P455" s="2"/>
      <c r="Q455" s="2"/>
    </row>
    <row r="456" spans="2:17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62"/>
      <c r="P456" s="2"/>
      <c r="Q456" s="2"/>
    </row>
    <row r="457" spans="2:17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62"/>
      <c r="P457" s="2"/>
      <c r="Q457" s="2"/>
    </row>
    <row r="458" spans="2:17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62"/>
      <c r="P458" s="2"/>
      <c r="Q458" s="2"/>
    </row>
    <row r="459" spans="2:17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62"/>
      <c r="P459" s="2"/>
      <c r="Q459" s="2"/>
    </row>
    <row r="460" spans="2:17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62"/>
      <c r="P460" s="2"/>
      <c r="Q460" s="2"/>
    </row>
    <row r="461" spans="2:17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62"/>
      <c r="P461" s="2"/>
      <c r="Q461" s="2"/>
    </row>
    <row r="462" spans="2:17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62"/>
      <c r="P462" s="2"/>
      <c r="Q462" s="2"/>
    </row>
    <row r="463" spans="2:17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62"/>
      <c r="P463" s="2"/>
      <c r="Q463" s="2"/>
    </row>
    <row r="464" spans="2:17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62"/>
      <c r="P464" s="2"/>
      <c r="Q464" s="2"/>
    </row>
    <row r="465" spans="2:17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62"/>
      <c r="P465" s="2"/>
      <c r="Q465" s="2"/>
    </row>
    <row r="466" spans="2:17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62"/>
      <c r="P466" s="2"/>
      <c r="Q466" s="2"/>
    </row>
    <row r="467" spans="2:17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62"/>
      <c r="P467" s="2"/>
      <c r="Q467" s="2"/>
    </row>
    <row r="468" spans="2:17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62"/>
      <c r="P468" s="2"/>
      <c r="Q468" s="2"/>
    </row>
    <row r="469" spans="2:17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62"/>
      <c r="P469" s="2"/>
      <c r="Q469" s="2"/>
    </row>
    <row r="470" spans="2:17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62"/>
      <c r="P470" s="2"/>
      <c r="Q470" s="2"/>
    </row>
    <row r="471" spans="2:17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62"/>
      <c r="P471" s="2"/>
      <c r="Q471" s="2"/>
    </row>
    <row r="472" spans="2:17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62"/>
      <c r="P472" s="2"/>
      <c r="Q472" s="2"/>
    </row>
    <row r="473" spans="2:17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62"/>
      <c r="P473" s="2"/>
      <c r="Q473" s="2"/>
    </row>
    <row r="474" spans="2:17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62"/>
      <c r="P474" s="2"/>
      <c r="Q474" s="2"/>
    </row>
    <row r="475" spans="2:17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62"/>
      <c r="P475" s="2"/>
      <c r="Q475" s="2"/>
    </row>
    <row r="476" spans="2:17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62"/>
      <c r="P476" s="2"/>
      <c r="Q476" s="2"/>
    </row>
    <row r="477" spans="2:17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62"/>
      <c r="P477" s="2"/>
      <c r="Q477" s="2"/>
    </row>
    <row r="478" spans="2:17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62"/>
      <c r="P478" s="2"/>
      <c r="Q478" s="2"/>
    </row>
    <row r="479" spans="2:17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62"/>
      <c r="P479" s="2"/>
      <c r="Q479" s="2"/>
    </row>
    <row r="480" spans="2:17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62"/>
      <c r="P480" s="2"/>
      <c r="Q480" s="2"/>
    </row>
    <row r="481" spans="2:17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62"/>
      <c r="P481" s="2"/>
      <c r="Q481" s="2"/>
    </row>
    <row r="482" spans="2:17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62"/>
      <c r="P482" s="2"/>
      <c r="Q482" s="2"/>
    </row>
    <row r="483" spans="2:17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62"/>
      <c r="P483" s="2"/>
      <c r="Q483" s="2"/>
    </row>
    <row r="484" spans="2:17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62"/>
      <c r="P484" s="2"/>
      <c r="Q484" s="2"/>
    </row>
    <row r="485" spans="2:17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62"/>
      <c r="P485" s="2"/>
      <c r="Q485" s="2"/>
    </row>
    <row r="486" spans="2:17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62"/>
      <c r="P486" s="2"/>
      <c r="Q486" s="2"/>
    </row>
    <row r="487" spans="2:17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62"/>
      <c r="P487" s="2"/>
      <c r="Q487" s="2"/>
    </row>
    <row r="488" spans="2:17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62"/>
      <c r="P488" s="2"/>
      <c r="Q488" s="2"/>
    </row>
    <row r="489" spans="2:17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62"/>
      <c r="P489" s="2"/>
      <c r="Q489" s="2"/>
    </row>
    <row r="490" spans="2:17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62"/>
      <c r="P490" s="2"/>
      <c r="Q490" s="2"/>
    </row>
    <row r="491" spans="2:17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62"/>
      <c r="P491" s="2"/>
      <c r="Q491" s="2"/>
    </row>
    <row r="492" spans="2:17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62"/>
      <c r="P492" s="2"/>
      <c r="Q492" s="2"/>
    </row>
    <row r="493" spans="2:17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62"/>
      <c r="P493" s="2"/>
      <c r="Q493" s="2"/>
    </row>
    <row r="494" spans="2:17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62"/>
      <c r="P494" s="2"/>
      <c r="Q494" s="2"/>
    </row>
    <row r="495" spans="2:17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62"/>
      <c r="P495" s="2"/>
      <c r="Q495" s="2"/>
    </row>
    <row r="496" spans="2:17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62"/>
      <c r="P496" s="2"/>
      <c r="Q496" s="2"/>
    </row>
    <row r="497" spans="2:17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62"/>
      <c r="P497" s="2"/>
      <c r="Q497" s="2"/>
    </row>
    <row r="498" spans="2:17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62"/>
      <c r="P498" s="2"/>
      <c r="Q498" s="2"/>
    </row>
    <row r="499" spans="2:17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62"/>
      <c r="P499" s="2"/>
      <c r="Q499" s="2"/>
    </row>
    <row r="500" spans="2:17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62"/>
      <c r="P500" s="2"/>
      <c r="Q500" s="2"/>
    </row>
    <row r="501" spans="2:17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62"/>
      <c r="P501" s="2"/>
      <c r="Q501" s="2"/>
    </row>
    <row r="502" spans="2:17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62"/>
      <c r="P502" s="2"/>
      <c r="Q502" s="2"/>
    </row>
    <row r="503" spans="2:17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62"/>
      <c r="P503" s="2"/>
      <c r="Q503" s="2"/>
    </row>
    <row r="504" spans="2:17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62"/>
      <c r="P504" s="2"/>
      <c r="Q504" s="2"/>
    </row>
    <row r="505" spans="2:17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62"/>
      <c r="P505" s="2"/>
      <c r="Q505" s="2"/>
    </row>
    <row r="506" spans="2:17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62"/>
      <c r="P506" s="2"/>
      <c r="Q506" s="2"/>
    </row>
    <row r="507" spans="2:17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62"/>
      <c r="P507" s="2"/>
      <c r="Q507" s="2"/>
    </row>
    <row r="508" spans="2:17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62"/>
      <c r="P508" s="2"/>
      <c r="Q508" s="2"/>
    </row>
    <row r="509" spans="2:17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62"/>
      <c r="P509" s="2"/>
      <c r="Q509" s="2"/>
    </row>
    <row r="510" spans="2:17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62"/>
      <c r="P510" s="2"/>
      <c r="Q510" s="2"/>
    </row>
    <row r="511" spans="2:17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62"/>
      <c r="P511" s="2"/>
      <c r="Q511" s="2"/>
    </row>
    <row r="512" spans="2:17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62"/>
      <c r="P512" s="2"/>
      <c r="Q512" s="2"/>
    </row>
    <row r="513" spans="2:17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62"/>
      <c r="P513" s="2"/>
      <c r="Q513" s="2"/>
    </row>
    <row r="514" spans="2:17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62"/>
      <c r="P514" s="2"/>
      <c r="Q514" s="2"/>
    </row>
    <row r="515" spans="2:17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62"/>
      <c r="P515" s="2"/>
      <c r="Q515" s="2"/>
    </row>
    <row r="516" spans="2:17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62"/>
      <c r="P516" s="2"/>
      <c r="Q516" s="2"/>
    </row>
    <row r="517" spans="2:17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62"/>
      <c r="P517" s="2"/>
      <c r="Q517" s="2"/>
    </row>
    <row r="518" spans="2:17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62"/>
      <c r="P518" s="2"/>
      <c r="Q518" s="2"/>
    </row>
    <row r="519" spans="2:17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62"/>
      <c r="P519" s="2"/>
      <c r="Q519" s="2"/>
    </row>
    <row r="520" spans="2:17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62"/>
      <c r="P520" s="2"/>
      <c r="Q520" s="2"/>
    </row>
    <row r="521" spans="2:17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62"/>
      <c r="P521" s="2"/>
      <c r="Q521" s="2"/>
    </row>
    <row r="522" spans="2:17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62"/>
      <c r="P522" s="2"/>
      <c r="Q522" s="2"/>
    </row>
    <row r="523" spans="2:17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62"/>
      <c r="P523" s="2"/>
      <c r="Q523" s="2"/>
    </row>
    <row r="524" spans="2:17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62"/>
      <c r="P524" s="2"/>
      <c r="Q524" s="2"/>
    </row>
    <row r="525" spans="2:17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62"/>
      <c r="P525" s="2"/>
      <c r="Q525" s="2"/>
    </row>
    <row r="526" spans="2:17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62"/>
      <c r="P526" s="2"/>
      <c r="Q526" s="2"/>
    </row>
    <row r="527" spans="2:17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62"/>
      <c r="P527" s="2"/>
      <c r="Q527" s="2"/>
    </row>
    <row r="528" spans="2:17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62"/>
      <c r="P528" s="2"/>
      <c r="Q528" s="2"/>
    </row>
    <row r="529" spans="2:17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62"/>
      <c r="P529" s="2"/>
      <c r="Q529" s="2"/>
    </row>
    <row r="530" spans="2:17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62"/>
      <c r="P530" s="2"/>
      <c r="Q530" s="2"/>
    </row>
    <row r="531" spans="2:17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62"/>
      <c r="P531" s="2"/>
      <c r="Q531" s="2"/>
    </row>
    <row r="532" spans="2:17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62"/>
      <c r="P532" s="2"/>
      <c r="Q532" s="2"/>
    </row>
    <row r="533" spans="2:17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62"/>
      <c r="P533" s="2"/>
      <c r="Q533" s="2"/>
    </row>
    <row r="534" spans="2:17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62"/>
      <c r="P534" s="2"/>
      <c r="Q534" s="2"/>
    </row>
    <row r="535" spans="2:17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62"/>
      <c r="P535" s="2"/>
      <c r="Q535" s="2"/>
    </row>
    <row r="536" spans="2:17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62"/>
      <c r="P536" s="2"/>
      <c r="Q536" s="2"/>
    </row>
    <row r="537" spans="2:17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62"/>
      <c r="P537" s="2"/>
      <c r="Q537" s="2"/>
    </row>
    <row r="538" spans="2:17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62"/>
      <c r="P538" s="2"/>
      <c r="Q538" s="2"/>
    </row>
    <row r="539" spans="2:17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62"/>
      <c r="P539" s="2"/>
      <c r="Q539" s="2"/>
    </row>
    <row r="540" spans="2:17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62"/>
      <c r="P540" s="2"/>
      <c r="Q540" s="2"/>
    </row>
    <row r="541" spans="2:17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62"/>
      <c r="P541" s="2"/>
      <c r="Q541" s="2"/>
    </row>
    <row r="542" spans="2:17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62"/>
      <c r="P542" s="2"/>
      <c r="Q542" s="2"/>
    </row>
    <row r="543" spans="2:17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62"/>
      <c r="P543" s="2"/>
      <c r="Q543" s="2"/>
    </row>
    <row r="544" spans="2:17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62"/>
      <c r="P544" s="2"/>
      <c r="Q544" s="2"/>
    </row>
    <row r="545" spans="2:17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62"/>
      <c r="P545" s="2"/>
      <c r="Q545" s="2"/>
    </row>
    <row r="546" spans="2:17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62"/>
      <c r="P546" s="2"/>
      <c r="Q546" s="2"/>
    </row>
    <row r="547" spans="2:17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62"/>
      <c r="P547" s="2"/>
      <c r="Q547" s="2"/>
    </row>
    <row r="548" spans="2:17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62"/>
      <c r="P548" s="2"/>
      <c r="Q548" s="2"/>
    </row>
    <row r="549" spans="2:17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62"/>
      <c r="P549" s="2"/>
      <c r="Q549" s="2"/>
    </row>
    <row r="550" spans="2:17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62"/>
      <c r="P550" s="2"/>
      <c r="Q550" s="2"/>
    </row>
    <row r="551" spans="2:17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62"/>
      <c r="P551" s="2"/>
      <c r="Q551" s="2"/>
    </row>
    <row r="552" spans="2:17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62"/>
      <c r="P552" s="2"/>
      <c r="Q552" s="2"/>
    </row>
    <row r="553" spans="2:17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62"/>
      <c r="P553" s="2"/>
      <c r="Q553" s="2"/>
    </row>
    <row r="554" spans="2:17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62"/>
      <c r="P554" s="2"/>
      <c r="Q554" s="2"/>
    </row>
    <row r="555" spans="2:17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62"/>
      <c r="P555" s="2"/>
      <c r="Q555" s="2"/>
    </row>
    <row r="556" spans="2:17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62"/>
      <c r="P556" s="2"/>
      <c r="Q556" s="2"/>
    </row>
    <row r="557" spans="2:17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62"/>
      <c r="P557" s="2"/>
      <c r="Q557" s="2"/>
    </row>
    <row r="558" spans="2:17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62"/>
      <c r="P558" s="2"/>
      <c r="Q558" s="2"/>
    </row>
    <row r="559" spans="2:17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62"/>
      <c r="P559" s="2"/>
      <c r="Q559" s="2"/>
    </row>
    <row r="560" spans="2:17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62"/>
      <c r="P560" s="2"/>
      <c r="Q560" s="2"/>
    </row>
    <row r="561" spans="2:17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62"/>
      <c r="P561" s="2"/>
      <c r="Q561" s="2"/>
    </row>
    <row r="562" spans="2:17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62"/>
      <c r="P562" s="2"/>
      <c r="Q562" s="2"/>
    </row>
    <row r="563" spans="2:17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62"/>
      <c r="P563" s="2"/>
      <c r="Q563" s="2"/>
    </row>
    <row r="564" spans="2:17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62"/>
      <c r="P564" s="2"/>
      <c r="Q564" s="2"/>
    </row>
    <row r="565" spans="2:17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62"/>
      <c r="P565" s="2"/>
      <c r="Q565" s="2"/>
    </row>
  </sheetData>
  <sheetProtection/>
  <mergeCells count="331">
    <mergeCell ref="B218:J218"/>
    <mergeCell ref="L174:M174"/>
    <mergeCell ref="L175:M175"/>
    <mergeCell ref="L176:M176"/>
    <mergeCell ref="L177:M177"/>
    <mergeCell ref="B187:I187"/>
    <mergeCell ref="B188:Q188"/>
    <mergeCell ref="B192:J192"/>
    <mergeCell ref="B193:J193"/>
    <mergeCell ref="B195:J195"/>
    <mergeCell ref="B177:I177"/>
    <mergeCell ref="B178:I178"/>
    <mergeCell ref="J181:K182"/>
    <mergeCell ref="J183:K183"/>
    <mergeCell ref="J184:K184"/>
    <mergeCell ref="B214:Q216"/>
    <mergeCell ref="B173:I174"/>
    <mergeCell ref="K173:Q173"/>
    <mergeCell ref="B175:I175"/>
    <mergeCell ref="L178:M178"/>
    <mergeCell ref="L181:Q181"/>
    <mergeCell ref="L182:M182"/>
    <mergeCell ref="L183:M183"/>
    <mergeCell ref="B171:Q171"/>
    <mergeCell ref="B165:I166"/>
    <mergeCell ref="B167:I167"/>
    <mergeCell ref="B168:I168"/>
    <mergeCell ref="B169:I169"/>
    <mergeCell ref="B170:I170"/>
    <mergeCell ref="K165:Q165"/>
    <mergeCell ref="H150:I150"/>
    <mergeCell ref="H151:I151"/>
    <mergeCell ref="B155:Q155"/>
    <mergeCell ref="B156:E156"/>
    <mergeCell ref="B157:E158"/>
    <mergeCell ref="B159:E159"/>
    <mergeCell ref="K152:M152"/>
    <mergeCell ref="K153:M153"/>
    <mergeCell ref="H152:I152"/>
    <mergeCell ref="H153:I153"/>
    <mergeCell ref="N159:O159"/>
    <mergeCell ref="F152:G152"/>
    <mergeCell ref="F153:G153"/>
    <mergeCell ref="P150:Q150"/>
    <mergeCell ref="B150:E151"/>
    <mergeCell ref="B152:E152"/>
    <mergeCell ref="B153:E153"/>
    <mergeCell ref="B22:K22"/>
    <mergeCell ref="B23:K23"/>
    <mergeCell ref="F80:M80"/>
    <mergeCell ref="B76:C76"/>
    <mergeCell ref="D76:E76"/>
    <mergeCell ref="P99:Q99"/>
    <mergeCell ref="B77:C77"/>
    <mergeCell ref="D77:E77"/>
    <mergeCell ref="F77:M77"/>
    <mergeCell ref="B78:C78"/>
    <mergeCell ref="D78:E78"/>
    <mergeCell ref="F78:M78"/>
    <mergeCell ref="B79:C79"/>
    <mergeCell ref="D79:E79"/>
    <mergeCell ref="D82:E82"/>
    <mergeCell ref="B81:C81"/>
    <mergeCell ref="B82:C82"/>
    <mergeCell ref="B80:C80"/>
    <mergeCell ref="D80:E80"/>
    <mergeCell ref="K150:M150"/>
    <mergeCell ref="K151:M151"/>
    <mergeCell ref="F150:G150"/>
    <mergeCell ref="P151:Q151"/>
    <mergeCell ref="P152:Q152"/>
    <mergeCell ref="P153:Q153"/>
    <mergeCell ref="N151:O151"/>
    <mergeCell ref="N150:O150"/>
    <mergeCell ref="B44:Q46"/>
    <mergeCell ref="B43:Q43"/>
    <mergeCell ref="B47:Q47"/>
    <mergeCell ref="B48:Q50"/>
    <mergeCell ref="B15:K15"/>
    <mergeCell ref="B16:Q16"/>
    <mergeCell ref="C28:M28"/>
    <mergeCell ref="C137:M137"/>
    <mergeCell ref="C138:M138"/>
    <mergeCell ref="B91:J91"/>
    <mergeCell ref="P92:Q92"/>
    <mergeCell ref="P89:Q89"/>
    <mergeCell ref="P90:Q90"/>
    <mergeCell ref="Q135:Q136"/>
    <mergeCell ref="P109:Q110"/>
    <mergeCell ref="B68:Q70"/>
    <mergeCell ref="B94:Q94"/>
    <mergeCell ref="B87:J87"/>
    <mergeCell ref="B58:L61"/>
    <mergeCell ref="B127:C127"/>
    <mergeCell ref="P59:Q61"/>
    <mergeCell ref="F76:M76"/>
    <mergeCell ref="F81:M81"/>
    <mergeCell ref="F82:M82"/>
    <mergeCell ref="F79:M79"/>
    <mergeCell ref="D81:E81"/>
    <mergeCell ref="B96:Q96"/>
    <mergeCell ref="B84:I84"/>
    <mergeCell ref="L14:Q14"/>
    <mergeCell ref="L15:Q15"/>
    <mergeCell ref="L17:Q17"/>
    <mergeCell ref="L18:Q18"/>
    <mergeCell ref="L19:Q19"/>
    <mergeCell ref="L20:Q20"/>
    <mergeCell ref="L22:Q22"/>
    <mergeCell ref="L23:Q23"/>
    <mergeCell ref="B57:L57"/>
    <mergeCell ref="B25:D25"/>
    <mergeCell ref="I25:K25"/>
    <mergeCell ref="M25:O25"/>
    <mergeCell ref="P25:Q25"/>
    <mergeCell ref="B17:K17"/>
    <mergeCell ref="B18:K18"/>
    <mergeCell ref="B19:K19"/>
    <mergeCell ref="B14:K14"/>
    <mergeCell ref="B21:Q21"/>
    <mergeCell ref="B20:K20"/>
    <mergeCell ref="B24:Q24"/>
    <mergeCell ref="B86:L86"/>
    <mergeCell ref="M86:Q86"/>
    <mergeCell ref="N87:O87"/>
    <mergeCell ref="P88:Q88"/>
    <mergeCell ref="N88:O88"/>
    <mergeCell ref="N89:O89"/>
    <mergeCell ref="N90:O90"/>
    <mergeCell ref="B89:J89"/>
    <mergeCell ref="P87:Q87"/>
    <mergeCell ref="K87:L87"/>
    <mergeCell ref="K88:L88"/>
    <mergeCell ref="K89:L89"/>
    <mergeCell ref="K90:L90"/>
    <mergeCell ref="B88:J88"/>
    <mergeCell ref="B90:J90"/>
    <mergeCell ref="B110:C110"/>
    <mergeCell ref="D98:O98"/>
    <mergeCell ref="P98:Q98"/>
    <mergeCell ref="D99:O99"/>
    <mergeCell ref="B102:M102"/>
    <mergeCell ref="B104:O105"/>
    <mergeCell ref="P104:Q105"/>
    <mergeCell ref="P91:Q91"/>
    <mergeCell ref="K91:L91"/>
    <mergeCell ref="B92:L92"/>
    <mergeCell ref="P93:Q93"/>
    <mergeCell ref="D97:O97"/>
    <mergeCell ref="P97:Q97"/>
    <mergeCell ref="B97:C97"/>
    <mergeCell ref="N91:O91"/>
    <mergeCell ref="N92:O92"/>
    <mergeCell ref="B98:C98"/>
    <mergeCell ref="B99:C99"/>
    <mergeCell ref="B111:C111"/>
    <mergeCell ref="B112:C112"/>
    <mergeCell ref="B113:C113"/>
    <mergeCell ref="B114:C114"/>
    <mergeCell ref="B125:C125"/>
    <mergeCell ref="B126:C126"/>
    <mergeCell ref="B100:O100"/>
    <mergeCell ref="B116:C116"/>
    <mergeCell ref="B123:C123"/>
    <mergeCell ref="D122:O122"/>
    <mergeCell ref="D110:O110"/>
    <mergeCell ref="D112:O112"/>
    <mergeCell ref="D114:O114"/>
    <mergeCell ref="D123:Q123"/>
    <mergeCell ref="D125:O125"/>
    <mergeCell ref="B107:Q107"/>
    <mergeCell ref="B109:O109"/>
    <mergeCell ref="P100:Q100"/>
    <mergeCell ref="B121:C121"/>
    <mergeCell ref="P114:Q114"/>
    <mergeCell ref="D115:O115"/>
    <mergeCell ref="P115:Q115"/>
    <mergeCell ref="D121:O121"/>
    <mergeCell ref="D111:Q111"/>
    <mergeCell ref="B52:Q56"/>
    <mergeCell ref="B51:Q51"/>
    <mergeCell ref="B72:Q73"/>
    <mergeCell ref="Q74:Q75"/>
    <mergeCell ref="B26:Q26"/>
    <mergeCell ref="B42:Q42"/>
    <mergeCell ref="M57:Q57"/>
    <mergeCell ref="M58:O58"/>
    <mergeCell ref="P58:Q58"/>
    <mergeCell ref="C30:K30"/>
    <mergeCell ref="C38:I38"/>
    <mergeCell ref="C40:I40"/>
    <mergeCell ref="B74:C75"/>
    <mergeCell ref="D74:E75"/>
    <mergeCell ref="M59:O61"/>
    <mergeCell ref="B62:Q62"/>
    <mergeCell ref="B67:Q67"/>
    <mergeCell ref="I34:J34"/>
    <mergeCell ref="I36:J36"/>
    <mergeCell ref="C32:E32"/>
    <mergeCell ref="B63:Q66"/>
    <mergeCell ref="F74:M75"/>
    <mergeCell ref="P74:P75"/>
    <mergeCell ref="N74:O74"/>
    <mergeCell ref="N1:Q1"/>
    <mergeCell ref="N2:Q2"/>
    <mergeCell ref="N3:Q3"/>
    <mergeCell ref="N4:Q4"/>
    <mergeCell ref="B11:I11"/>
    <mergeCell ref="B13:Q13"/>
    <mergeCell ref="B7:Q7"/>
    <mergeCell ref="B8:Q9"/>
    <mergeCell ref="B5:I6"/>
    <mergeCell ref="B219:Q219"/>
    <mergeCell ref="B164:Q164"/>
    <mergeCell ref="B179:Q179"/>
    <mergeCell ref="B172:Q172"/>
    <mergeCell ref="B198:Q199"/>
    <mergeCell ref="B189:Q189"/>
    <mergeCell ref="B176:I176"/>
    <mergeCell ref="N190:Q190"/>
    <mergeCell ref="K190:M191"/>
    <mergeCell ref="K192:M192"/>
    <mergeCell ref="K193:M193"/>
    <mergeCell ref="K195:M195"/>
    <mergeCell ref="B181:I182"/>
    <mergeCell ref="B183:I183"/>
    <mergeCell ref="B184:I184"/>
    <mergeCell ref="B185:I185"/>
    <mergeCell ref="B186:I186"/>
    <mergeCell ref="B190:J191"/>
    <mergeCell ref="B180:Q180"/>
    <mergeCell ref="J165:J166"/>
    <mergeCell ref="J173:J174"/>
    <mergeCell ref="L185:M185"/>
    <mergeCell ref="L186:M186"/>
    <mergeCell ref="L187:M187"/>
    <mergeCell ref="B128:C128"/>
    <mergeCell ref="B133:P133"/>
    <mergeCell ref="B122:C122"/>
    <mergeCell ref="B124:C124"/>
    <mergeCell ref="D124:O124"/>
    <mergeCell ref="D130:O130"/>
    <mergeCell ref="P132:Q132"/>
    <mergeCell ref="P129:Q129"/>
    <mergeCell ref="P128:Q128"/>
    <mergeCell ref="P127:Q127"/>
    <mergeCell ref="P126:Q126"/>
    <mergeCell ref="D126:O126"/>
    <mergeCell ref="D127:O127"/>
    <mergeCell ref="D128:O128"/>
    <mergeCell ref="D129:O129"/>
    <mergeCell ref="D132:O132"/>
    <mergeCell ref="P131:Q131"/>
    <mergeCell ref="P130:Q130"/>
    <mergeCell ref="D131:O131"/>
    <mergeCell ref="B129:C129"/>
    <mergeCell ref="B130:C130"/>
    <mergeCell ref="B131:C131"/>
    <mergeCell ref="B141:Q141"/>
    <mergeCell ref="B142:Q144"/>
    <mergeCell ref="B135:B136"/>
    <mergeCell ref="B149:E149"/>
    <mergeCell ref="F149:Q149"/>
    <mergeCell ref="B148:Q148"/>
    <mergeCell ref="B146:Q146"/>
    <mergeCell ref="C135:M136"/>
    <mergeCell ref="P135:P136"/>
    <mergeCell ref="O135:O136"/>
    <mergeCell ref="N135:N136"/>
    <mergeCell ref="C139:M139"/>
    <mergeCell ref="C140:M140"/>
    <mergeCell ref="B162:Q162"/>
    <mergeCell ref="K157:M157"/>
    <mergeCell ref="K158:M158"/>
    <mergeCell ref="H157:I157"/>
    <mergeCell ref="H158:I158"/>
    <mergeCell ref="B200:Q202"/>
    <mergeCell ref="B205:Q205"/>
    <mergeCell ref="B207:Q209"/>
    <mergeCell ref="B212:Q212"/>
    <mergeCell ref="P159:Q159"/>
    <mergeCell ref="P160:Q160"/>
    <mergeCell ref="N160:O160"/>
    <mergeCell ref="F160:G160"/>
    <mergeCell ref="B160:E160"/>
    <mergeCell ref="J185:K185"/>
    <mergeCell ref="J186:K186"/>
    <mergeCell ref="J187:K187"/>
    <mergeCell ref="L184:M184"/>
    <mergeCell ref="B211:J211"/>
    <mergeCell ref="B194:J194"/>
    <mergeCell ref="B196:J196"/>
    <mergeCell ref="K196:M196"/>
    <mergeCell ref="K194:M194"/>
    <mergeCell ref="H159:I159"/>
    <mergeCell ref="P112:Q112"/>
    <mergeCell ref="D113:O113"/>
    <mergeCell ref="P113:Q113"/>
    <mergeCell ref="D116:O116"/>
    <mergeCell ref="P116:Q116"/>
    <mergeCell ref="D117:O117"/>
    <mergeCell ref="P117:Q117"/>
    <mergeCell ref="B117:C117"/>
    <mergeCell ref="B118:C118"/>
    <mergeCell ref="B115:C115"/>
    <mergeCell ref="B119:C119"/>
    <mergeCell ref="B120:C120"/>
    <mergeCell ref="D118:O118"/>
    <mergeCell ref="P118:Q118"/>
    <mergeCell ref="D119:O119"/>
    <mergeCell ref="P119:Q119"/>
    <mergeCell ref="D120:O120"/>
    <mergeCell ref="P120:Q120"/>
    <mergeCell ref="P125:Q125"/>
    <mergeCell ref="P124:Q124"/>
    <mergeCell ref="P121:Q121"/>
    <mergeCell ref="P122:Q122"/>
    <mergeCell ref="H160:I160"/>
    <mergeCell ref="N157:O157"/>
    <mergeCell ref="N158:O158"/>
    <mergeCell ref="F156:Q156"/>
    <mergeCell ref="F157:G157"/>
    <mergeCell ref="F158:G158"/>
    <mergeCell ref="K159:M159"/>
    <mergeCell ref="K160:M160"/>
    <mergeCell ref="F151:G151"/>
    <mergeCell ref="F159:G159"/>
    <mergeCell ref="P157:Q157"/>
    <mergeCell ref="P158:Q158"/>
    <mergeCell ref="N153:O153"/>
    <mergeCell ref="N152:O152"/>
  </mergeCells>
  <printOptions horizontalCentered="1"/>
  <pageMargins left="0.5118110236220472" right="0.07874015748031496" top="0.5905511811023623" bottom="0.3937007874015748" header="0.31496062992125984" footer="0.11811023622047245"/>
  <pageSetup horizontalDpi="600" verticalDpi="600" orientation="portrait" paperSize="9" scale="90" r:id="rId4"/>
  <headerFooter>
    <oddHeader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5" manualBreakCount="5">
    <brk id="33" min="1" max="16" man="1"/>
    <brk id="70" min="1" max="16" man="1"/>
    <brk id="113" min="1" max="16" man="1"/>
    <brk id="145" min="1" max="16" man="1"/>
    <brk id="171" min="1" max="14" man="1"/>
  </rowBreaks>
  <drawing r:id="rId3"/>
  <legacyDrawing r:id="rId2"/>
  <oleObjects>
    <oleObject progId="CorelDRAW.Graphic.14" shapeId="546643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6600"/>
  </sheetPr>
  <dimension ref="A1:L170"/>
  <sheetViews>
    <sheetView tabSelected="1" zoomScale="170" zoomScaleNormal="170" zoomScalePageLayoutView="0" workbookViewId="0" topLeftCell="A70">
      <selection activeCell="G66" sqref="G66"/>
    </sheetView>
  </sheetViews>
  <sheetFormatPr defaultColWidth="8.7109375" defaultRowHeight="15"/>
  <cols>
    <col min="1" max="2" width="8.7109375" style="7" customWidth="1"/>
    <col min="3" max="3" width="9.28125" style="7" customWidth="1"/>
    <col min="4" max="5" width="8.7109375" style="7" customWidth="1"/>
    <col min="6" max="6" width="13.00390625" style="7" customWidth="1"/>
    <col min="7" max="7" width="10.7109375" style="7" bestFit="1" customWidth="1"/>
    <col min="8" max="8" width="8.7109375" style="7" customWidth="1"/>
    <col min="9" max="9" width="17.421875" style="7" customWidth="1"/>
    <col min="10" max="16384" width="8.7109375" style="7" customWidth="1"/>
  </cols>
  <sheetData>
    <row r="1" spans="6:9" ht="15">
      <c r="F1" s="536" t="s">
        <v>118</v>
      </c>
      <c r="G1" s="536"/>
      <c r="H1" s="536"/>
      <c r="I1" s="536"/>
    </row>
    <row r="2" spans="7:9" ht="15">
      <c r="G2" s="536" t="s">
        <v>26</v>
      </c>
      <c r="H2" s="536"/>
      <c r="I2" s="536"/>
    </row>
    <row r="3" spans="7:9" ht="15">
      <c r="G3" s="536" t="s">
        <v>27</v>
      </c>
      <c r="H3" s="536"/>
      <c r="I3" s="536"/>
    </row>
    <row r="4" spans="7:9" ht="15">
      <c r="G4" s="536" t="s">
        <v>117</v>
      </c>
      <c r="H4" s="536"/>
      <c r="I4" s="536"/>
    </row>
    <row r="5" spans="7:9" ht="15">
      <c r="G5" s="536" t="s">
        <v>261</v>
      </c>
      <c r="H5" s="536"/>
      <c r="I5" s="536"/>
    </row>
    <row r="6" spans="7:9" ht="15">
      <c r="G6" s="537" t="s">
        <v>28</v>
      </c>
      <c r="H6" s="536"/>
      <c r="I6" s="536"/>
    </row>
    <row r="7" spans="7:9" ht="15.75" thickBot="1">
      <c r="G7" s="89"/>
      <c r="H7" s="90"/>
      <c r="I7" s="90"/>
    </row>
    <row r="8" spans="1:9" ht="12" customHeight="1">
      <c r="A8" s="538" t="s">
        <v>119</v>
      </c>
      <c r="B8" s="539"/>
      <c r="C8" s="539"/>
      <c r="D8" s="539"/>
      <c r="E8" s="539"/>
      <c r="F8" s="539"/>
      <c r="G8" s="539"/>
      <c r="H8" s="539"/>
      <c r="I8" s="540"/>
    </row>
    <row r="9" spans="1:9" ht="12" customHeight="1">
      <c r="A9" s="541"/>
      <c r="B9" s="542"/>
      <c r="C9" s="542"/>
      <c r="D9" s="542"/>
      <c r="E9" s="542"/>
      <c r="F9" s="542"/>
      <c r="G9" s="542"/>
      <c r="H9" s="542"/>
      <c r="I9" s="543"/>
    </row>
    <row r="10" spans="1:9" ht="12" customHeight="1">
      <c r="A10" s="541"/>
      <c r="B10" s="542"/>
      <c r="C10" s="542"/>
      <c r="D10" s="542"/>
      <c r="E10" s="542"/>
      <c r="F10" s="542"/>
      <c r="G10" s="542"/>
      <c r="H10" s="542"/>
      <c r="I10" s="543"/>
    </row>
    <row r="11" spans="1:9" ht="31.5" customHeight="1">
      <c r="A11" s="547" t="s">
        <v>146</v>
      </c>
      <c r="B11" s="548"/>
      <c r="C11" s="548"/>
      <c r="D11" s="548"/>
      <c r="E11" s="548"/>
      <c r="F11" s="548"/>
      <c r="G11" s="548"/>
      <c r="H11" s="548"/>
      <c r="I11" s="497" t="s">
        <v>3</v>
      </c>
    </row>
    <row r="12" spans="1:9" ht="15">
      <c r="A12" s="480" t="s">
        <v>16</v>
      </c>
      <c r="B12" s="481"/>
      <c r="C12" s="481"/>
      <c r="D12" s="481"/>
      <c r="E12" s="481"/>
      <c r="F12" s="482"/>
      <c r="G12" s="91" t="s">
        <v>18</v>
      </c>
      <c r="H12" s="91" t="s">
        <v>17</v>
      </c>
      <c r="I12" s="497"/>
    </row>
    <row r="13" spans="1:9" ht="15">
      <c r="A13" s="476"/>
      <c r="B13" s="250"/>
      <c r="C13" s="250"/>
      <c r="D13" s="250"/>
      <c r="E13" s="250"/>
      <c r="F13" s="251"/>
      <c r="G13" s="92">
        <v>0</v>
      </c>
      <c r="H13" s="40"/>
      <c r="I13" s="148">
        <f>G13*H13</f>
        <v>0</v>
      </c>
    </row>
    <row r="14" spans="1:9" ht="15">
      <c r="A14" s="544" t="s">
        <v>239</v>
      </c>
      <c r="B14" s="545"/>
      <c r="C14" s="545"/>
      <c r="D14" s="545"/>
      <c r="E14" s="545"/>
      <c r="F14" s="546"/>
      <c r="G14" s="92"/>
      <c r="H14" s="40"/>
      <c r="I14" s="148"/>
    </row>
    <row r="15" spans="1:9" ht="15">
      <c r="A15" s="549" t="s">
        <v>240</v>
      </c>
      <c r="B15" s="550"/>
      <c r="C15" s="550"/>
      <c r="D15" s="550"/>
      <c r="E15" s="550"/>
      <c r="F15" s="550"/>
      <c r="G15" s="92"/>
      <c r="H15" s="40"/>
      <c r="I15" s="148">
        <f>I14*86%</f>
        <v>0</v>
      </c>
    </row>
    <row r="16" spans="1:9" ht="19.5" customHeight="1">
      <c r="A16" s="484" t="s">
        <v>5</v>
      </c>
      <c r="B16" s="485"/>
      <c r="C16" s="485"/>
      <c r="D16" s="485"/>
      <c r="E16" s="485"/>
      <c r="F16" s="485"/>
      <c r="G16" s="485"/>
      <c r="H16" s="486"/>
      <c r="I16" s="149">
        <f>I14+I15</f>
        <v>0</v>
      </c>
    </row>
    <row r="17" spans="1:9" ht="15">
      <c r="A17" s="127"/>
      <c r="B17" s="2"/>
      <c r="C17" s="2"/>
      <c r="D17" s="2"/>
      <c r="E17" s="2"/>
      <c r="F17" s="2"/>
      <c r="G17" s="2"/>
      <c r="H17" s="2"/>
      <c r="I17" s="128"/>
    </row>
    <row r="18" spans="1:9" ht="15">
      <c r="A18" s="501" t="s">
        <v>19</v>
      </c>
      <c r="B18" s="425"/>
      <c r="C18" s="425"/>
      <c r="D18" s="425"/>
      <c r="E18" s="425"/>
      <c r="F18" s="425"/>
      <c r="G18" s="425"/>
      <c r="H18" s="425"/>
      <c r="I18" s="497" t="s">
        <v>3</v>
      </c>
    </row>
    <row r="19" spans="1:9" ht="15">
      <c r="A19" s="480" t="s">
        <v>16</v>
      </c>
      <c r="B19" s="481"/>
      <c r="C19" s="481"/>
      <c r="D19" s="481"/>
      <c r="E19" s="481"/>
      <c r="F19" s="482"/>
      <c r="G19" s="91" t="s">
        <v>18</v>
      </c>
      <c r="H19" s="91" t="s">
        <v>17</v>
      </c>
      <c r="I19" s="497"/>
    </row>
    <row r="20" spans="1:9" ht="15.75" customHeight="1">
      <c r="A20" s="483" t="s">
        <v>112</v>
      </c>
      <c r="B20" s="207"/>
      <c r="C20" s="207"/>
      <c r="D20" s="207"/>
      <c r="E20" s="207"/>
      <c r="F20" s="207"/>
      <c r="G20" s="92"/>
      <c r="H20" s="40"/>
      <c r="I20" s="148">
        <f>G20*H20</f>
        <v>0</v>
      </c>
    </row>
    <row r="21" spans="1:9" ht="15">
      <c r="A21" s="483" t="s">
        <v>147</v>
      </c>
      <c r="B21" s="207"/>
      <c r="C21" s="207"/>
      <c r="D21" s="207"/>
      <c r="E21" s="207"/>
      <c r="F21" s="207"/>
      <c r="G21" s="92"/>
      <c r="H21" s="40"/>
      <c r="I21" s="148">
        <f>G21*H21</f>
        <v>0</v>
      </c>
    </row>
    <row r="22" spans="1:9" ht="15">
      <c r="A22" s="483" t="s">
        <v>148</v>
      </c>
      <c r="B22" s="207"/>
      <c r="C22" s="207"/>
      <c r="D22" s="207"/>
      <c r="E22" s="207"/>
      <c r="F22" s="207"/>
      <c r="G22" s="92"/>
      <c r="H22" s="40"/>
      <c r="I22" s="148">
        <f>G22*H22</f>
        <v>0</v>
      </c>
    </row>
    <row r="23" spans="1:9" ht="19.5" customHeight="1">
      <c r="A23" s="484" t="s">
        <v>6</v>
      </c>
      <c r="B23" s="485"/>
      <c r="C23" s="485"/>
      <c r="D23" s="485"/>
      <c r="E23" s="485"/>
      <c r="F23" s="485"/>
      <c r="G23" s="485"/>
      <c r="H23" s="486"/>
      <c r="I23" s="149">
        <f>SUM(I20:I22)</f>
        <v>0</v>
      </c>
    </row>
    <row r="24" spans="1:9" ht="15">
      <c r="A24" s="127"/>
      <c r="B24" s="2"/>
      <c r="C24" s="2"/>
      <c r="D24" s="2"/>
      <c r="E24" s="2"/>
      <c r="F24" s="2"/>
      <c r="G24" s="2"/>
      <c r="H24" s="2"/>
      <c r="I24" s="128"/>
    </row>
    <row r="25" spans="1:9" ht="15">
      <c r="A25" s="501" t="s">
        <v>121</v>
      </c>
      <c r="B25" s="425"/>
      <c r="C25" s="425"/>
      <c r="D25" s="425"/>
      <c r="E25" s="425"/>
      <c r="F25" s="425"/>
      <c r="G25" s="425"/>
      <c r="H25" s="425"/>
      <c r="I25" s="497" t="s">
        <v>3</v>
      </c>
    </row>
    <row r="26" spans="1:9" ht="56.25" customHeight="1">
      <c r="A26" s="494" t="s">
        <v>233</v>
      </c>
      <c r="B26" s="481"/>
      <c r="C26" s="481"/>
      <c r="D26" s="481"/>
      <c r="E26" s="481"/>
      <c r="F26" s="482"/>
      <c r="G26" s="91" t="s">
        <v>18</v>
      </c>
      <c r="H26" s="91" t="s">
        <v>17</v>
      </c>
      <c r="I26" s="497"/>
    </row>
    <row r="27" spans="1:9" s="140" customFormat="1" ht="24.75" customHeight="1">
      <c r="A27" s="518" t="s">
        <v>248</v>
      </c>
      <c r="B27" s="519"/>
      <c r="C27" s="519"/>
      <c r="D27" s="519"/>
      <c r="E27" s="519"/>
      <c r="F27" s="519"/>
      <c r="G27" s="145"/>
      <c r="H27" s="145"/>
      <c r="I27" s="145"/>
    </row>
    <row r="28" spans="1:9" s="118" customFormat="1" ht="27" customHeight="1">
      <c r="A28" s="502" t="s">
        <v>186</v>
      </c>
      <c r="B28" s="503"/>
      <c r="C28" s="503"/>
      <c r="D28" s="503"/>
      <c r="E28" s="503"/>
      <c r="F28" s="503"/>
      <c r="G28" s="116"/>
      <c r="H28" s="117"/>
      <c r="I28" s="151">
        <f>G28*H28</f>
        <v>0</v>
      </c>
    </row>
    <row r="29" spans="1:9" s="118" customFormat="1" ht="46.5" customHeight="1">
      <c r="A29" s="502" t="s">
        <v>187</v>
      </c>
      <c r="B29" s="503"/>
      <c r="C29" s="503"/>
      <c r="D29" s="503"/>
      <c r="E29" s="503"/>
      <c r="F29" s="503"/>
      <c r="G29" s="116"/>
      <c r="H29" s="117"/>
      <c r="I29" s="151">
        <f>G29*H29</f>
        <v>0</v>
      </c>
    </row>
    <row r="30" spans="1:9" s="118" customFormat="1" ht="48" customHeight="1">
      <c r="A30" s="502" t="s">
        <v>188</v>
      </c>
      <c r="B30" s="503"/>
      <c r="C30" s="503"/>
      <c r="D30" s="503"/>
      <c r="E30" s="503"/>
      <c r="F30" s="503"/>
      <c r="G30" s="116"/>
      <c r="H30" s="117"/>
      <c r="I30" s="151">
        <f>G30*H30</f>
        <v>0</v>
      </c>
    </row>
    <row r="31" spans="1:9" s="118" customFormat="1" ht="39.75" customHeight="1">
      <c r="A31" s="533" t="s">
        <v>189</v>
      </c>
      <c r="B31" s="534"/>
      <c r="C31" s="534"/>
      <c r="D31" s="534"/>
      <c r="E31" s="534"/>
      <c r="F31" s="535"/>
      <c r="G31" s="116">
        <v>0</v>
      </c>
      <c r="H31" s="117"/>
      <c r="I31" s="151">
        <f>G31*H31</f>
        <v>0</v>
      </c>
    </row>
    <row r="32" spans="1:9" s="118" customFormat="1" ht="39.75" customHeight="1">
      <c r="A32" s="509" t="s">
        <v>207</v>
      </c>
      <c r="B32" s="510"/>
      <c r="C32" s="510"/>
      <c r="D32" s="510"/>
      <c r="E32" s="510"/>
      <c r="F32" s="511"/>
      <c r="G32" s="116"/>
      <c r="H32" s="117"/>
      <c r="I32" s="151">
        <f>G32*H32</f>
        <v>0</v>
      </c>
    </row>
    <row r="33" spans="1:9" s="118" customFormat="1" ht="27.75" customHeight="1">
      <c r="A33" s="509" t="s">
        <v>190</v>
      </c>
      <c r="B33" s="510"/>
      <c r="C33" s="510"/>
      <c r="D33" s="510"/>
      <c r="E33" s="510"/>
      <c r="F33" s="511"/>
      <c r="G33" s="116"/>
      <c r="H33" s="117"/>
      <c r="I33" s="151">
        <f>G33*H33</f>
        <v>0</v>
      </c>
    </row>
    <row r="34" spans="1:9" s="118" customFormat="1" ht="27.75" customHeight="1">
      <c r="A34" s="509" t="s">
        <v>191</v>
      </c>
      <c r="B34" s="510"/>
      <c r="C34" s="510"/>
      <c r="D34" s="510"/>
      <c r="E34" s="510"/>
      <c r="F34" s="511"/>
      <c r="G34" s="116"/>
      <c r="H34" s="117"/>
      <c r="I34" s="151">
        <f>G34*H34</f>
        <v>0</v>
      </c>
    </row>
    <row r="35" spans="1:9" s="118" customFormat="1" ht="24" customHeight="1">
      <c r="A35" s="509" t="s">
        <v>192</v>
      </c>
      <c r="B35" s="510"/>
      <c r="C35" s="510"/>
      <c r="D35" s="510"/>
      <c r="E35" s="510"/>
      <c r="F35" s="511"/>
      <c r="G35" s="116"/>
      <c r="H35" s="117"/>
      <c r="I35" s="151">
        <f>G35*H35</f>
        <v>0</v>
      </c>
    </row>
    <row r="36" spans="1:9" s="118" customFormat="1" ht="39.75" customHeight="1">
      <c r="A36" s="509" t="s">
        <v>193</v>
      </c>
      <c r="B36" s="510"/>
      <c r="C36" s="510"/>
      <c r="D36" s="510"/>
      <c r="E36" s="510"/>
      <c r="F36" s="511"/>
      <c r="G36" s="116"/>
      <c r="H36" s="117"/>
      <c r="I36" s="151">
        <f>G36*H36</f>
        <v>0</v>
      </c>
    </row>
    <row r="37" spans="1:9" s="118" customFormat="1" ht="34.5" customHeight="1">
      <c r="A37" s="509" t="s">
        <v>271</v>
      </c>
      <c r="B37" s="510"/>
      <c r="C37" s="510"/>
      <c r="D37" s="510"/>
      <c r="E37" s="510"/>
      <c r="F37" s="511"/>
      <c r="G37" s="116"/>
      <c r="H37" s="117"/>
      <c r="I37" s="151">
        <f>G37*H37</f>
        <v>0</v>
      </c>
    </row>
    <row r="38" spans="1:9" ht="15">
      <c r="A38" s="509" t="s">
        <v>194</v>
      </c>
      <c r="B38" s="510"/>
      <c r="C38" s="510"/>
      <c r="D38" s="510"/>
      <c r="E38" s="510"/>
      <c r="F38" s="511"/>
      <c r="G38" s="92"/>
      <c r="H38" s="40"/>
      <c r="I38" s="151">
        <f>G38*H38</f>
        <v>0</v>
      </c>
    </row>
    <row r="39" spans="1:9" ht="26.25" customHeight="1">
      <c r="A39" s="530" t="s">
        <v>208</v>
      </c>
      <c r="B39" s="531"/>
      <c r="C39" s="531"/>
      <c r="D39" s="531"/>
      <c r="E39" s="531"/>
      <c r="F39" s="532"/>
      <c r="G39" s="92"/>
      <c r="H39" s="40"/>
      <c r="I39" s="151">
        <f>G39*H39</f>
        <v>0</v>
      </c>
    </row>
    <row r="40" spans="1:9" ht="19.5" customHeight="1">
      <c r="A40" s="484" t="s">
        <v>20</v>
      </c>
      <c r="B40" s="485"/>
      <c r="C40" s="485"/>
      <c r="D40" s="485"/>
      <c r="E40" s="485"/>
      <c r="F40" s="485"/>
      <c r="G40" s="485"/>
      <c r="H40" s="486"/>
      <c r="I40" s="152">
        <f>SUM(I28:I39)</f>
        <v>0</v>
      </c>
    </row>
    <row r="41" spans="1:9" ht="15">
      <c r="A41" s="127"/>
      <c r="B41" s="2"/>
      <c r="C41" s="2"/>
      <c r="D41" s="2"/>
      <c r="E41" s="2"/>
      <c r="F41" s="2"/>
      <c r="G41" s="2"/>
      <c r="H41" s="2"/>
      <c r="I41" s="128"/>
    </row>
    <row r="42" spans="1:9" ht="15">
      <c r="A42" s="501" t="s">
        <v>21</v>
      </c>
      <c r="B42" s="425"/>
      <c r="C42" s="425"/>
      <c r="D42" s="425"/>
      <c r="E42" s="425"/>
      <c r="F42" s="425"/>
      <c r="G42" s="425"/>
      <c r="H42" s="425"/>
      <c r="I42" s="497" t="s">
        <v>3</v>
      </c>
    </row>
    <row r="43" spans="1:9" ht="54" customHeight="1">
      <c r="A43" s="494" t="s">
        <v>233</v>
      </c>
      <c r="B43" s="481"/>
      <c r="C43" s="481"/>
      <c r="D43" s="481"/>
      <c r="E43" s="481"/>
      <c r="F43" s="482"/>
      <c r="G43" s="91" t="s">
        <v>18</v>
      </c>
      <c r="H43" s="91" t="s">
        <v>17</v>
      </c>
      <c r="I43" s="497"/>
    </row>
    <row r="44" spans="1:9" ht="18.75" customHeight="1">
      <c r="A44" s="523" t="s">
        <v>248</v>
      </c>
      <c r="B44" s="524"/>
      <c r="C44" s="524"/>
      <c r="D44" s="524"/>
      <c r="E44" s="524"/>
      <c r="F44" s="524"/>
      <c r="G44" s="146"/>
      <c r="H44" s="146"/>
      <c r="I44" s="146"/>
    </row>
    <row r="45" spans="1:9" ht="34.5" customHeight="1">
      <c r="A45" s="504" t="s">
        <v>195</v>
      </c>
      <c r="B45" s="505"/>
      <c r="C45" s="505"/>
      <c r="D45" s="505"/>
      <c r="E45" s="505"/>
      <c r="F45" s="505"/>
      <c r="G45" s="92"/>
      <c r="H45" s="40"/>
      <c r="I45" s="148">
        <f>G45*H45</f>
        <v>0</v>
      </c>
    </row>
    <row r="46" spans="1:9" ht="35.25" customHeight="1">
      <c r="A46" s="504" t="s">
        <v>196</v>
      </c>
      <c r="B46" s="505"/>
      <c r="C46" s="505"/>
      <c r="D46" s="505"/>
      <c r="E46" s="505"/>
      <c r="F46" s="505"/>
      <c r="G46" s="92"/>
      <c r="H46" s="40"/>
      <c r="I46" s="148">
        <f>G46*H46</f>
        <v>0</v>
      </c>
    </row>
    <row r="47" spans="1:9" ht="34.5" customHeight="1">
      <c r="A47" s="504" t="s">
        <v>209</v>
      </c>
      <c r="B47" s="505"/>
      <c r="C47" s="505"/>
      <c r="D47" s="505"/>
      <c r="E47" s="505"/>
      <c r="F47" s="505"/>
      <c r="G47" s="92"/>
      <c r="H47" s="40"/>
      <c r="I47" s="148">
        <f>G47*H47</f>
        <v>0</v>
      </c>
    </row>
    <row r="48" spans="1:9" ht="34.5" customHeight="1">
      <c r="A48" s="512" t="s">
        <v>197</v>
      </c>
      <c r="B48" s="513"/>
      <c r="C48" s="513"/>
      <c r="D48" s="513"/>
      <c r="E48" s="513"/>
      <c r="F48" s="514"/>
      <c r="G48" s="92"/>
      <c r="H48" s="40"/>
      <c r="I48" s="148">
        <f>G48*H48</f>
        <v>0</v>
      </c>
    </row>
    <row r="49" spans="1:9" ht="46.5" customHeight="1">
      <c r="A49" s="504" t="s">
        <v>198</v>
      </c>
      <c r="B49" s="505"/>
      <c r="C49" s="505"/>
      <c r="D49" s="505"/>
      <c r="E49" s="505"/>
      <c r="F49" s="505"/>
      <c r="G49" s="92"/>
      <c r="H49" s="40"/>
      <c r="I49" s="148">
        <f aca="true" t="shared" si="0" ref="I49:I57">G49*H49</f>
        <v>0</v>
      </c>
    </row>
    <row r="50" spans="1:9" ht="28.5" customHeight="1">
      <c r="A50" s="512" t="s">
        <v>199</v>
      </c>
      <c r="B50" s="513"/>
      <c r="C50" s="513"/>
      <c r="D50" s="513"/>
      <c r="E50" s="513"/>
      <c r="F50" s="514"/>
      <c r="G50" s="92"/>
      <c r="H50" s="40"/>
      <c r="I50" s="148">
        <f t="shared" si="0"/>
        <v>0</v>
      </c>
    </row>
    <row r="51" spans="1:9" ht="25.5" customHeight="1">
      <c r="A51" s="504" t="s">
        <v>200</v>
      </c>
      <c r="B51" s="505"/>
      <c r="C51" s="505"/>
      <c r="D51" s="505"/>
      <c r="E51" s="505"/>
      <c r="F51" s="505"/>
      <c r="G51" s="92"/>
      <c r="H51" s="40"/>
      <c r="I51" s="148">
        <f t="shared" si="0"/>
        <v>0</v>
      </c>
    </row>
    <row r="52" spans="1:9" ht="35.25" customHeight="1">
      <c r="A52" s="512" t="s">
        <v>201</v>
      </c>
      <c r="B52" s="513"/>
      <c r="C52" s="513"/>
      <c r="D52" s="513"/>
      <c r="E52" s="513"/>
      <c r="F52" s="514"/>
      <c r="G52" s="92"/>
      <c r="H52" s="40"/>
      <c r="I52" s="148">
        <f t="shared" si="0"/>
        <v>0</v>
      </c>
    </row>
    <row r="53" spans="1:9" ht="48.75" customHeight="1">
      <c r="A53" s="520" t="s">
        <v>206</v>
      </c>
      <c r="B53" s="521"/>
      <c r="C53" s="521"/>
      <c r="D53" s="521"/>
      <c r="E53" s="521"/>
      <c r="F53" s="522"/>
      <c r="G53" s="92"/>
      <c r="H53" s="40"/>
      <c r="I53" s="148">
        <f>G53*H53</f>
        <v>0</v>
      </c>
    </row>
    <row r="54" spans="1:9" ht="27" customHeight="1">
      <c r="A54" s="504" t="s">
        <v>202</v>
      </c>
      <c r="B54" s="505"/>
      <c r="C54" s="505"/>
      <c r="D54" s="505"/>
      <c r="E54" s="505"/>
      <c r="F54" s="505"/>
      <c r="G54" s="92"/>
      <c r="H54" s="40"/>
      <c r="I54" s="148">
        <f>G54*H54</f>
        <v>0</v>
      </c>
    </row>
    <row r="55" spans="1:9" ht="26.25" customHeight="1">
      <c r="A55" s="512" t="s">
        <v>203</v>
      </c>
      <c r="B55" s="513"/>
      <c r="C55" s="513"/>
      <c r="D55" s="513"/>
      <c r="E55" s="513"/>
      <c r="F55" s="514"/>
      <c r="G55" s="92"/>
      <c r="H55" s="40"/>
      <c r="I55" s="148">
        <f>G55*H55</f>
        <v>0</v>
      </c>
    </row>
    <row r="56" spans="1:9" ht="25.5" customHeight="1">
      <c r="A56" s="504" t="s">
        <v>204</v>
      </c>
      <c r="B56" s="505"/>
      <c r="C56" s="505"/>
      <c r="D56" s="505"/>
      <c r="E56" s="505"/>
      <c r="F56" s="505"/>
      <c r="G56" s="92"/>
      <c r="H56" s="40"/>
      <c r="I56" s="148">
        <f>G56*H56</f>
        <v>0</v>
      </c>
    </row>
    <row r="57" spans="1:9" ht="29.25" customHeight="1">
      <c r="A57" s="512" t="s">
        <v>205</v>
      </c>
      <c r="B57" s="513"/>
      <c r="C57" s="513"/>
      <c r="D57" s="513"/>
      <c r="E57" s="513"/>
      <c r="F57" s="514"/>
      <c r="G57" s="92"/>
      <c r="H57" s="40"/>
      <c r="I57" s="148">
        <f t="shared" si="0"/>
        <v>0</v>
      </c>
    </row>
    <row r="58" spans="1:9" ht="27" customHeight="1">
      <c r="A58" s="515" t="s">
        <v>210</v>
      </c>
      <c r="B58" s="516"/>
      <c r="C58" s="516"/>
      <c r="D58" s="516"/>
      <c r="E58" s="516"/>
      <c r="F58" s="517"/>
      <c r="G58" s="92"/>
      <c r="H58" s="40"/>
      <c r="I58" s="148">
        <f>G58*H58</f>
        <v>0</v>
      </c>
    </row>
    <row r="59" spans="1:9" ht="19.5" customHeight="1">
      <c r="A59" s="484" t="s">
        <v>7</v>
      </c>
      <c r="B59" s="485"/>
      <c r="C59" s="485"/>
      <c r="D59" s="485"/>
      <c r="E59" s="485"/>
      <c r="F59" s="485"/>
      <c r="G59" s="485"/>
      <c r="H59" s="486"/>
      <c r="I59" s="149">
        <f>SUM(I45:I58)</f>
        <v>0</v>
      </c>
    </row>
    <row r="60" spans="1:9" ht="15">
      <c r="A60" s="127"/>
      <c r="B60" s="2"/>
      <c r="C60" s="2"/>
      <c r="D60" s="2"/>
      <c r="E60" s="2"/>
      <c r="F60" s="2"/>
      <c r="G60" s="2"/>
      <c r="H60" s="2"/>
      <c r="I60" s="128"/>
    </row>
    <row r="61" spans="1:9" ht="15">
      <c r="A61" s="501" t="s">
        <v>22</v>
      </c>
      <c r="B61" s="425"/>
      <c r="C61" s="425"/>
      <c r="D61" s="425"/>
      <c r="E61" s="425"/>
      <c r="F61" s="425"/>
      <c r="G61" s="425"/>
      <c r="H61" s="425"/>
      <c r="I61" s="497" t="s">
        <v>3</v>
      </c>
    </row>
    <row r="62" spans="1:9" ht="26.25" customHeight="1">
      <c r="A62" s="494" t="s">
        <v>241</v>
      </c>
      <c r="B62" s="560"/>
      <c r="C62" s="560"/>
      <c r="D62" s="560"/>
      <c r="E62" s="560"/>
      <c r="F62" s="561"/>
      <c r="G62" s="91" t="s">
        <v>18</v>
      </c>
      <c r="H62" s="91" t="s">
        <v>17</v>
      </c>
      <c r="I62" s="497"/>
    </row>
    <row r="63" spans="1:9" ht="15">
      <c r="A63" s="518" t="s">
        <v>249</v>
      </c>
      <c r="B63" s="519"/>
      <c r="C63" s="519"/>
      <c r="D63" s="519"/>
      <c r="E63" s="519"/>
      <c r="F63" s="519"/>
      <c r="G63" s="146"/>
      <c r="H63" s="146"/>
      <c r="I63" s="146"/>
    </row>
    <row r="64" spans="1:9" ht="15">
      <c r="A64" s="483" t="s">
        <v>250</v>
      </c>
      <c r="B64" s="207"/>
      <c r="C64" s="207"/>
      <c r="D64" s="207"/>
      <c r="E64" s="207"/>
      <c r="F64" s="207"/>
      <c r="G64" s="92"/>
      <c r="H64" s="40"/>
      <c r="I64" s="148">
        <f>G64*H64</f>
        <v>0</v>
      </c>
    </row>
    <row r="65" spans="1:9" ht="15">
      <c r="A65" s="483"/>
      <c r="B65" s="207"/>
      <c r="C65" s="207"/>
      <c r="D65" s="207"/>
      <c r="E65" s="207"/>
      <c r="F65" s="207"/>
      <c r="G65" s="92"/>
      <c r="H65" s="40"/>
      <c r="I65" s="148">
        <f>G65*H65</f>
        <v>0</v>
      </c>
    </row>
    <row r="66" spans="1:9" ht="15">
      <c r="A66" s="483"/>
      <c r="B66" s="207"/>
      <c r="C66" s="207"/>
      <c r="D66" s="207"/>
      <c r="E66" s="207"/>
      <c r="F66" s="207"/>
      <c r="G66" s="92"/>
      <c r="H66" s="40"/>
      <c r="I66" s="148">
        <f>G66*H66</f>
        <v>0</v>
      </c>
    </row>
    <row r="67" spans="1:9" ht="19.5" customHeight="1">
      <c r="A67" s="484" t="s">
        <v>8</v>
      </c>
      <c r="B67" s="485"/>
      <c r="C67" s="485"/>
      <c r="D67" s="485"/>
      <c r="E67" s="485"/>
      <c r="F67" s="485"/>
      <c r="G67" s="485"/>
      <c r="H67" s="486"/>
      <c r="I67" s="149">
        <f>SUM(I64:I66)</f>
        <v>0</v>
      </c>
    </row>
    <row r="68" spans="1:9" ht="15">
      <c r="A68" s="127"/>
      <c r="B68" s="2"/>
      <c r="C68" s="2"/>
      <c r="D68" s="2"/>
      <c r="E68" s="2"/>
      <c r="F68" s="2"/>
      <c r="G68" s="2"/>
      <c r="H68" s="2"/>
      <c r="I68" s="128"/>
    </row>
    <row r="69" spans="1:9" ht="15">
      <c r="A69" s="501" t="s">
        <v>23</v>
      </c>
      <c r="B69" s="425"/>
      <c r="C69" s="425"/>
      <c r="D69" s="425"/>
      <c r="E69" s="425"/>
      <c r="F69" s="425"/>
      <c r="G69" s="425"/>
      <c r="H69" s="425"/>
      <c r="I69" s="497" t="s">
        <v>3</v>
      </c>
    </row>
    <row r="70" spans="1:9" ht="15">
      <c r="A70" s="480" t="s">
        <v>16</v>
      </c>
      <c r="B70" s="481"/>
      <c r="C70" s="481"/>
      <c r="D70" s="481"/>
      <c r="E70" s="481"/>
      <c r="F70" s="482"/>
      <c r="G70" s="91" t="s">
        <v>18</v>
      </c>
      <c r="H70" s="91" t="s">
        <v>17</v>
      </c>
      <c r="I70" s="497"/>
    </row>
    <row r="71" spans="1:9" ht="15">
      <c r="A71" s="483"/>
      <c r="B71" s="207"/>
      <c r="C71" s="207"/>
      <c r="D71" s="207"/>
      <c r="E71" s="207"/>
      <c r="F71" s="207"/>
      <c r="G71" s="92"/>
      <c r="H71" s="40"/>
      <c r="I71" s="148">
        <f>G71*H71</f>
        <v>0</v>
      </c>
    </row>
    <row r="72" spans="1:9" ht="15">
      <c r="A72" s="483"/>
      <c r="B72" s="207"/>
      <c r="C72" s="207"/>
      <c r="D72" s="207"/>
      <c r="E72" s="207"/>
      <c r="F72" s="207"/>
      <c r="G72" s="92"/>
      <c r="H72" s="40"/>
      <c r="I72" s="148">
        <f>G72*H72</f>
        <v>0</v>
      </c>
    </row>
    <row r="73" spans="1:9" ht="15">
      <c r="A73" s="483"/>
      <c r="B73" s="207"/>
      <c r="C73" s="207"/>
      <c r="D73" s="207"/>
      <c r="E73" s="207"/>
      <c r="F73" s="207"/>
      <c r="G73" s="92"/>
      <c r="H73" s="40"/>
      <c r="I73" s="148">
        <f>G73*H73</f>
        <v>0</v>
      </c>
    </row>
    <row r="74" spans="1:9" ht="19.5" customHeight="1">
      <c r="A74" s="484" t="s">
        <v>9</v>
      </c>
      <c r="B74" s="485"/>
      <c r="C74" s="485"/>
      <c r="D74" s="485"/>
      <c r="E74" s="485"/>
      <c r="F74" s="485"/>
      <c r="G74" s="485"/>
      <c r="H74" s="486"/>
      <c r="I74" s="149">
        <f>SUM(I71:I73)</f>
        <v>0</v>
      </c>
    </row>
    <row r="75" spans="1:9" ht="15">
      <c r="A75" s="127"/>
      <c r="B75" s="2"/>
      <c r="C75" s="2"/>
      <c r="D75" s="2"/>
      <c r="E75" s="2"/>
      <c r="F75" s="2"/>
      <c r="G75" s="2"/>
      <c r="H75" s="2"/>
      <c r="I75" s="128"/>
    </row>
    <row r="76" spans="1:9" ht="38.25" customHeight="1">
      <c r="A76" s="506" t="s">
        <v>290</v>
      </c>
      <c r="B76" s="507"/>
      <c r="C76" s="507"/>
      <c r="D76" s="507"/>
      <c r="E76" s="507"/>
      <c r="F76" s="507"/>
      <c r="G76" s="507"/>
      <c r="H76" s="508"/>
      <c r="I76" s="497" t="s">
        <v>3</v>
      </c>
    </row>
    <row r="77" spans="1:9" ht="17.25" customHeight="1">
      <c r="A77" s="498" t="s">
        <v>253</v>
      </c>
      <c r="B77" s="499"/>
      <c r="C77" s="499"/>
      <c r="D77" s="499"/>
      <c r="E77" s="499"/>
      <c r="F77" s="499"/>
      <c r="G77" s="499"/>
      <c r="H77" s="500"/>
      <c r="I77" s="497"/>
    </row>
    <row r="78" spans="1:9" ht="15">
      <c r="A78" s="528" t="s">
        <v>247</v>
      </c>
      <c r="B78" s="529"/>
      <c r="C78" s="529"/>
      <c r="D78" s="529"/>
      <c r="E78" s="529"/>
      <c r="F78" s="529"/>
      <c r="G78" s="91" t="s">
        <v>18</v>
      </c>
      <c r="H78" s="91" t="s">
        <v>17</v>
      </c>
      <c r="I78" s="497"/>
    </row>
    <row r="79" spans="1:9" s="144" customFormat="1" ht="15">
      <c r="A79" s="525"/>
      <c r="B79" s="526"/>
      <c r="C79" s="526"/>
      <c r="D79" s="526"/>
      <c r="E79" s="526"/>
      <c r="F79" s="527"/>
      <c r="G79" s="141"/>
      <c r="H79" s="142"/>
      <c r="I79" s="143"/>
    </row>
    <row r="80" spans="1:9" ht="15">
      <c r="A80" s="476" t="s">
        <v>242</v>
      </c>
      <c r="B80" s="250"/>
      <c r="C80" s="250"/>
      <c r="D80" s="250"/>
      <c r="E80" s="250"/>
      <c r="F80" s="250"/>
      <c r="G80" s="92"/>
      <c r="H80" s="119"/>
      <c r="I80" s="148">
        <f>G80*H80</f>
        <v>0</v>
      </c>
    </row>
    <row r="81" spans="1:9" ht="15">
      <c r="A81" s="476"/>
      <c r="B81" s="250"/>
      <c r="C81" s="250"/>
      <c r="D81" s="250"/>
      <c r="E81" s="250"/>
      <c r="F81" s="251"/>
      <c r="G81" s="92">
        <f>'PLANO DE TRABALHO'!P192</f>
        <v>0</v>
      </c>
      <c r="H81" s="159">
        <f>'PLANO DE TRABALHO'!O192</f>
        <v>0</v>
      </c>
      <c r="I81" s="148">
        <f>'PLANO DE TRABALHO'!Q192</f>
        <v>0</v>
      </c>
    </row>
    <row r="82" spans="1:9" ht="15">
      <c r="A82" s="476"/>
      <c r="B82" s="250"/>
      <c r="C82" s="250"/>
      <c r="D82" s="250"/>
      <c r="E82" s="250"/>
      <c r="F82" s="251"/>
      <c r="G82" s="92"/>
      <c r="H82" s="159"/>
      <c r="I82" s="148"/>
    </row>
    <row r="83" spans="1:9" ht="15">
      <c r="A83" s="562" t="s">
        <v>231</v>
      </c>
      <c r="B83" s="563"/>
      <c r="C83" s="563"/>
      <c r="D83" s="563"/>
      <c r="E83" s="563"/>
      <c r="F83" s="563"/>
      <c r="G83" s="92"/>
      <c r="H83" s="119"/>
      <c r="I83" s="148">
        <f>'PLANO DE TRABALHO'!Q194</f>
        <v>0</v>
      </c>
    </row>
    <row r="84" spans="1:9" ht="15">
      <c r="A84" s="476" t="s">
        <v>4</v>
      </c>
      <c r="B84" s="250"/>
      <c r="C84" s="250"/>
      <c r="D84" s="250"/>
      <c r="E84" s="250"/>
      <c r="F84" s="250"/>
      <c r="G84" s="250"/>
      <c r="H84" s="251"/>
      <c r="I84" s="148">
        <f>I83*20%</f>
        <v>0</v>
      </c>
    </row>
    <row r="85" spans="1:9" ht="19.5" customHeight="1">
      <c r="A85" s="484" t="s">
        <v>10</v>
      </c>
      <c r="B85" s="485"/>
      <c r="C85" s="485"/>
      <c r="D85" s="485"/>
      <c r="E85" s="485"/>
      <c r="F85" s="485"/>
      <c r="G85" s="485"/>
      <c r="H85" s="486"/>
      <c r="I85" s="149">
        <f>I83+I84</f>
        <v>0</v>
      </c>
    </row>
    <row r="86" spans="1:9" s="144" customFormat="1" ht="19.5" customHeight="1">
      <c r="A86" s="153"/>
      <c r="B86" s="154"/>
      <c r="C86" s="154"/>
      <c r="D86" s="154"/>
      <c r="E86" s="154"/>
      <c r="F86" s="154"/>
      <c r="G86" s="154"/>
      <c r="H86" s="155"/>
      <c r="I86" s="156"/>
    </row>
    <row r="87" spans="1:9" ht="26.25" customHeight="1">
      <c r="A87" s="477" t="s">
        <v>259</v>
      </c>
      <c r="B87" s="383"/>
      <c r="C87" s="383"/>
      <c r="D87" s="383"/>
      <c r="E87" s="383"/>
      <c r="F87" s="383"/>
      <c r="G87" s="383"/>
      <c r="H87" s="377"/>
      <c r="I87" s="478" t="s">
        <v>3</v>
      </c>
    </row>
    <row r="88" spans="1:9" ht="15">
      <c r="A88" s="480" t="s">
        <v>16</v>
      </c>
      <c r="B88" s="481"/>
      <c r="C88" s="481"/>
      <c r="D88" s="481"/>
      <c r="E88" s="481"/>
      <c r="F88" s="482"/>
      <c r="G88" s="91" t="s">
        <v>18</v>
      </c>
      <c r="H88" s="91" t="s">
        <v>17</v>
      </c>
      <c r="I88" s="479"/>
    </row>
    <row r="89" spans="1:9" ht="14.25" customHeight="1">
      <c r="A89" s="483"/>
      <c r="B89" s="207"/>
      <c r="C89" s="207"/>
      <c r="D89" s="207"/>
      <c r="E89" s="207"/>
      <c r="F89" s="207"/>
      <c r="G89" s="92"/>
      <c r="H89" s="40"/>
      <c r="I89" s="148">
        <f>G89*H89</f>
        <v>0</v>
      </c>
    </row>
    <row r="90" spans="1:9" ht="15">
      <c r="A90" s="483"/>
      <c r="B90" s="207"/>
      <c r="C90" s="207"/>
      <c r="D90" s="207"/>
      <c r="E90" s="207"/>
      <c r="F90" s="207"/>
      <c r="G90" s="92"/>
      <c r="H90" s="40"/>
      <c r="I90" s="148">
        <v>0</v>
      </c>
    </row>
    <row r="91" spans="1:9" ht="15">
      <c r="A91" s="483"/>
      <c r="B91" s="207"/>
      <c r="C91" s="207"/>
      <c r="D91" s="207"/>
      <c r="E91" s="207"/>
      <c r="F91" s="207"/>
      <c r="G91" s="92"/>
      <c r="H91" s="40"/>
      <c r="I91" s="148">
        <f>G91*H91</f>
        <v>0</v>
      </c>
    </row>
    <row r="92" spans="1:9" ht="15">
      <c r="A92" s="483"/>
      <c r="B92" s="207"/>
      <c r="C92" s="207"/>
      <c r="D92" s="207"/>
      <c r="E92" s="207"/>
      <c r="F92" s="207"/>
      <c r="G92" s="92"/>
      <c r="H92" s="40"/>
      <c r="I92" s="148">
        <f>G92*H92</f>
        <v>0</v>
      </c>
    </row>
    <row r="93" spans="1:9" ht="19.5" customHeight="1">
      <c r="A93" s="484" t="s">
        <v>11</v>
      </c>
      <c r="B93" s="485"/>
      <c r="C93" s="485"/>
      <c r="D93" s="485"/>
      <c r="E93" s="485"/>
      <c r="F93" s="485"/>
      <c r="G93" s="485"/>
      <c r="H93" s="486"/>
      <c r="I93" s="149">
        <f>SUM(I89:I92)</f>
        <v>0</v>
      </c>
    </row>
    <row r="94" spans="1:9" ht="15">
      <c r="A94" s="127"/>
      <c r="B94" s="2"/>
      <c r="C94" s="2"/>
      <c r="D94" s="2"/>
      <c r="E94" s="2"/>
      <c r="F94" s="2"/>
      <c r="G94" s="2"/>
      <c r="H94" s="2"/>
      <c r="I94" s="128"/>
    </row>
    <row r="95" spans="1:9" ht="15" hidden="1">
      <c r="A95" s="501" t="s">
        <v>24</v>
      </c>
      <c r="B95" s="425"/>
      <c r="C95" s="425"/>
      <c r="D95" s="425"/>
      <c r="E95" s="425"/>
      <c r="F95" s="425"/>
      <c r="G95" s="425"/>
      <c r="H95" s="425"/>
      <c r="I95" s="497" t="s">
        <v>3</v>
      </c>
    </row>
    <row r="96" spans="1:9" ht="15" hidden="1">
      <c r="A96" s="480" t="s">
        <v>16</v>
      </c>
      <c r="B96" s="481"/>
      <c r="C96" s="481"/>
      <c r="D96" s="481"/>
      <c r="E96" s="481"/>
      <c r="F96" s="482"/>
      <c r="G96" s="91" t="s">
        <v>18</v>
      </c>
      <c r="H96" s="91" t="s">
        <v>17</v>
      </c>
      <c r="I96" s="497"/>
    </row>
    <row r="97" spans="1:9" ht="14.25" customHeight="1" hidden="1">
      <c r="A97" s="553" t="s">
        <v>124</v>
      </c>
      <c r="B97" s="554"/>
      <c r="C97" s="554"/>
      <c r="D97" s="554"/>
      <c r="E97" s="554"/>
      <c r="F97" s="554"/>
      <c r="G97" s="93"/>
      <c r="H97" s="40">
        <v>6</v>
      </c>
      <c r="I97" s="125">
        <f>G97*H97</f>
        <v>0</v>
      </c>
    </row>
    <row r="98" spans="1:9" ht="14.25" customHeight="1" hidden="1">
      <c r="A98" s="483"/>
      <c r="B98" s="207"/>
      <c r="C98" s="207"/>
      <c r="D98" s="207"/>
      <c r="E98" s="207"/>
      <c r="F98" s="207"/>
      <c r="G98" s="92"/>
      <c r="H98" s="40"/>
      <c r="I98" s="125">
        <f>G98*H98</f>
        <v>0</v>
      </c>
    </row>
    <row r="99" spans="1:9" ht="14.25" customHeight="1" hidden="1">
      <c r="A99" s="483"/>
      <c r="B99" s="207"/>
      <c r="C99" s="207"/>
      <c r="D99" s="207"/>
      <c r="E99" s="207"/>
      <c r="F99" s="207"/>
      <c r="G99" s="92"/>
      <c r="H99" s="40"/>
      <c r="I99" s="125">
        <f>G99*H99</f>
        <v>0</v>
      </c>
    </row>
    <row r="100" spans="1:9" ht="14.25" customHeight="1" hidden="1">
      <c r="A100" s="484" t="s">
        <v>11</v>
      </c>
      <c r="B100" s="485"/>
      <c r="C100" s="485"/>
      <c r="D100" s="485"/>
      <c r="E100" s="485"/>
      <c r="F100" s="485"/>
      <c r="G100" s="485"/>
      <c r="H100" s="486"/>
      <c r="I100" s="126">
        <f>SUM(I97:I99)</f>
        <v>0</v>
      </c>
    </row>
    <row r="101" spans="1:9" ht="15" hidden="1">
      <c r="A101" s="127"/>
      <c r="B101" s="2"/>
      <c r="C101" s="2"/>
      <c r="D101" s="2"/>
      <c r="E101" s="2"/>
      <c r="F101" s="2"/>
      <c r="G101" s="2"/>
      <c r="H101" s="2"/>
      <c r="I101" s="128"/>
    </row>
    <row r="102" spans="1:9" ht="15">
      <c r="A102" s="477" t="s">
        <v>286</v>
      </c>
      <c r="B102" s="383"/>
      <c r="C102" s="383"/>
      <c r="D102" s="383"/>
      <c r="E102" s="383"/>
      <c r="F102" s="383"/>
      <c r="G102" s="383"/>
      <c r="H102" s="377"/>
      <c r="I102" s="478" t="s">
        <v>3</v>
      </c>
    </row>
    <row r="103" spans="1:9" ht="15" customHeight="1">
      <c r="A103" s="564" t="s">
        <v>253</v>
      </c>
      <c r="B103" s="565"/>
      <c r="C103" s="565"/>
      <c r="D103" s="565"/>
      <c r="E103" s="565"/>
      <c r="F103" s="565"/>
      <c r="G103" s="565"/>
      <c r="H103" s="566"/>
      <c r="I103" s="487"/>
    </row>
    <row r="104" spans="1:9" ht="15">
      <c r="A104" s="480" t="s">
        <v>16</v>
      </c>
      <c r="B104" s="481"/>
      <c r="C104" s="481"/>
      <c r="D104" s="481"/>
      <c r="E104" s="481"/>
      <c r="F104" s="482"/>
      <c r="G104" s="91" t="s">
        <v>18</v>
      </c>
      <c r="H104" s="91" t="s">
        <v>17</v>
      </c>
      <c r="I104" s="479"/>
    </row>
    <row r="105" spans="1:9" ht="14.25" customHeight="1">
      <c r="A105" s="483"/>
      <c r="B105" s="207"/>
      <c r="C105" s="207"/>
      <c r="D105" s="207"/>
      <c r="E105" s="207"/>
      <c r="F105" s="207"/>
      <c r="G105" s="92"/>
      <c r="H105" s="40"/>
      <c r="I105" s="148">
        <f>G105*H105</f>
        <v>0</v>
      </c>
    </row>
    <row r="106" spans="1:9" ht="15">
      <c r="A106" s="483"/>
      <c r="B106" s="207"/>
      <c r="C106" s="207"/>
      <c r="D106" s="207"/>
      <c r="E106" s="207"/>
      <c r="F106" s="207"/>
      <c r="G106" s="92"/>
      <c r="H106" s="40"/>
      <c r="I106" s="148">
        <f>G106*H106</f>
        <v>0</v>
      </c>
    </row>
    <row r="107" spans="1:9" ht="15">
      <c r="A107" s="483"/>
      <c r="B107" s="207"/>
      <c r="C107" s="207"/>
      <c r="D107" s="207"/>
      <c r="E107" s="207"/>
      <c r="F107" s="207"/>
      <c r="G107" s="92"/>
      <c r="H107" s="40"/>
      <c r="I107" s="148">
        <f>G107*H107</f>
        <v>0</v>
      </c>
    </row>
    <row r="108" spans="1:9" ht="15">
      <c r="A108" s="483"/>
      <c r="B108" s="207"/>
      <c r="C108" s="207"/>
      <c r="D108" s="207"/>
      <c r="E108" s="207"/>
      <c r="F108" s="207"/>
      <c r="G108" s="92"/>
      <c r="H108" s="40"/>
      <c r="I108" s="148">
        <f>G108*H108</f>
        <v>0</v>
      </c>
    </row>
    <row r="109" spans="1:9" ht="19.5" customHeight="1">
      <c r="A109" s="484" t="s">
        <v>12</v>
      </c>
      <c r="B109" s="485"/>
      <c r="C109" s="485"/>
      <c r="D109" s="485"/>
      <c r="E109" s="485"/>
      <c r="F109" s="485"/>
      <c r="G109" s="485"/>
      <c r="H109" s="486"/>
      <c r="I109" s="149">
        <f>SUM(I105:I108)</f>
        <v>0</v>
      </c>
    </row>
    <row r="110" spans="1:9" s="144" customFormat="1" ht="19.5" customHeight="1">
      <c r="A110" s="153"/>
      <c r="B110" s="154"/>
      <c r="C110" s="154"/>
      <c r="D110" s="154"/>
      <c r="E110" s="154"/>
      <c r="F110" s="154"/>
      <c r="G110" s="154"/>
      <c r="H110" s="155"/>
      <c r="I110" s="156"/>
    </row>
    <row r="111" spans="1:9" ht="15">
      <c r="A111" s="477" t="s">
        <v>254</v>
      </c>
      <c r="B111" s="383"/>
      <c r="C111" s="383"/>
      <c r="D111" s="383"/>
      <c r="E111" s="383"/>
      <c r="F111" s="383"/>
      <c r="G111" s="383"/>
      <c r="H111" s="377"/>
      <c r="I111" s="478" t="s">
        <v>3</v>
      </c>
    </row>
    <row r="112" spans="1:9" ht="15">
      <c r="A112" s="480" t="s">
        <v>16</v>
      </c>
      <c r="B112" s="481"/>
      <c r="C112" s="481"/>
      <c r="D112" s="481"/>
      <c r="E112" s="481"/>
      <c r="F112" s="482"/>
      <c r="G112" s="91" t="s">
        <v>18</v>
      </c>
      <c r="H112" s="91" t="s">
        <v>17</v>
      </c>
      <c r="I112" s="479"/>
    </row>
    <row r="113" spans="1:9" ht="14.25" customHeight="1">
      <c r="A113" s="483"/>
      <c r="B113" s="207"/>
      <c r="C113" s="207"/>
      <c r="D113" s="207"/>
      <c r="E113" s="207"/>
      <c r="F113" s="207"/>
      <c r="G113" s="92"/>
      <c r="H113" s="40"/>
      <c r="I113" s="148">
        <v>0</v>
      </c>
    </row>
    <row r="114" spans="1:9" ht="15">
      <c r="A114" s="483"/>
      <c r="B114" s="207"/>
      <c r="C114" s="207"/>
      <c r="D114" s="207"/>
      <c r="E114" s="207"/>
      <c r="F114" s="207"/>
      <c r="G114" s="92"/>
      <c r="H114" s="40"/>
      <c r="I114" s="148">
        <f>G114*H114</f>
        <v>0</v>
      </c>
    </row>
    <row r="115" spans="1:9" ht="15">
      <c r="A115" s="483"/>
      <c r="B115" s="207"/>
      <c r="C115" s="207"/>
      <c r="D115" s="207"/>
      <c r="E115" s="207"/>
      <c r="F115" s="207"/>
      <c r="G115" s="92"/>
      <c r="H115" s="40"/>
      <c r="I115" s="148">
        <f>G115*H115</f>
        <v>0</v>
      </c>
    </row>
    <row r="116" spans="1:9" ht="15">
      <c r="A116" s="483"/>
      <c r="B116" s="207"/>
      <c r="C116" s="207"/>
      <c r="D116" s="207"/>
      <c r="E116" s="207"/>
      <c r="F116" s="207"/>
      <c r="G116" s="92"/>
      <c r="H116" s="40"/>
      <c r="I116" s="148">
        <f>G116*H116</f>
        <v>0</v>
      </c>
    </row>
    <row r="117" spans="1:9" ht="19.5" customHeight="1">
      <c r="A117" s="484" t="s">
        <v>13</v>
      </c>
      <c r="B117" s="485"/>
      <c r="C117" s="485"/>
      <c r="D117" s="485"/>
      <c r="E117" s="485"/>
      <c r="F117" s="485"/>
      <c r="G117" s="485"/>
      <c r="H117" s="486"/>
      <c r="I117" s="149">
        <f>SUM(I113:I116)</f>
        <v>0</v>
      </c>
    </row>
    <row r="118" spans="1:9" ht="15">
      <c r="A118" s="127"/>
      <c r="B118" s="2"/>
      <c r="C118" s="2"/>
      <c r="D118" s="2"/>
      <c r="E118" s="2"/>
      <c r="F118" s="2"/>
      <c r="G118" s="2"/>
      <c r="H118" s="2"/>
      <c r="I118" s="128"/>
    </row>
    <row r="119" spans="1:9" ht="15">
      <c r="A119" s="506" t="s">
        <v>251</v>
      </c>
      <c r="B119" s="507"/>
      <c r="C119" s="507"/>
      <c r="D119" s="507"/>
      <c r="E119" s="507"/>
      <c r="F119" s="507"/>
      <c r="G119" s="507"/>
      <c r="H119" s="508"/>
      <c r="I119" s="478" t="s">
        <v>3</v>
      </c>
    </row>
    <row r="120" spans="1:9" ht="15">
      <c r="A120" s="498" t="s">
        <v>252</v>
      </c>
      <c r="B120" s="499"/>
      <c r="C120" s="499"/>
      <c r="D120" s="499"/>
      <c r="E120" s="499"/>
      <c r="F120" s="499"/>
      <c r="G120" s="499"/>
      <c r="H120" s="500"/>
      <c r="I120" s="487"/>
    </row>
    <row r="121" spans="1:9" ht="15">
      <c r="A121" s="480" t="s">
        <v>16</v>
      </c>
      <c r="B121" s="481"/>
      <c r="C121" s="481"/>
      <c r="D121" s="481"/>
      <c r="E121" s="481"/>
      <c r="F121" s="482"/>
      <c r="G121" s="91" t="s">
        <v>18</v>
      </c>
      <c r="H121" s="91" t="s">
        <v>17</v>
      </c>
      <c r="I121" s="479"/>
    </row>
    <row r="122" spans="1:9" ht="15">
      <c r="A122" s="483"/>
      <c r="B122" s="207"/>
      <c r="C122" s="207"/>
      <c r="D122" s="207"/>
      <c r="E122" s="207"/>
      <c r="F122" s="207"/>
      <c r="G122" s="147"/>
      <c r="H122" s="40"/>
      <c r="I122" s="148">
        <f>G122*H122</f>
        <v>0</v>
      </c>
    </row>
    <row r="123" spans="1:9" ht="15">
      <c r="A123" s="483"/>
      <c r="B123" s="207"/>
      <c r="C123" s="207"/>
      <c r="D123" s="207"/>
      <c r="E123" s="207"/>
      <c r="F123" s="207"/>
      <c r="G123" s="147"/>
      <c r="H123" s="40"/>
      <c r="I123" s="148">
        <f>G123*H123</f>
        <v>0</v>
      </c>
    </row>
    <row r="124" spans="1:9" ht="15">
      <c r="A124" s="483"/>
      <c r="B124" s="207"/>
      <c r="C124" s="207"/>
      <c r="D124" s="207"/>
      <c r="E124" s="207"/>
      <c r="F124" s="207"/>
      <c r="G124" s="147"/>
      <c r="H124" s="40"/>
      <c r="I124" s="148">
        <f>G124*H124</f>
        <v>0</v>
      </c>
    </row>
    <row r="125" spans="1:9" ht="19.5" customHeight="1">
      <c r="A125" s="484" t="s">
        <v>260</v>
      </c>
      <c r="B125" s="485"/>
      <c r="C125" s="485"/>
      <c r="D125" s="485"/>
      <c r="E125" s="485"/>
      <c r="F125" s="485"/>
      <c r="G125" s="485"/>
      <c r="H125" s="486"/>
      <c r="I125" s="149">
        <f>SUM(I122:I124)</f>
        <v>0</v>
      </c>
    </row>
    <row r="126" spans="1:9" ht="15">
      <c r="A126" s="127"/>
      <c r="B126" s="2"/>
      <c r="C126" s="2"/>
      <c r="D126" s="2"/>
      <c r="E126" s="2"/>
      <c r="F126" s="2"/>
      <c r="G126" s="2"/>
      <c r="H126" s="2"/>
      <c r="I126" s="128"/>
    </row>
    <row r="127" spans="1:9" ht="15">
      <c r="A127" s="501" t="s">
        <v>25</v>
      </c>
      <c r="B127" s="425"/>
      <c r="C127" s="425"/>
      <c r="D127" s="425"/>
      <c r="E127" s="425"/>
      <c r="F127" s="425"/>
      <c r="G127" s="425"/>
      <c r="H127" s="425"/>
      <c r="I127" s="497" t="s">
        <v>3</v>
      </c>
    </row>
    <row r="128" spans="1:9" ht="54.75" customHeight="1">
      <c r="A128" s="494" t="s">
        <v>233</v>
      </c>
      <c r="B128" s="481"/>
      <c r="C128" s="481"/>
      <c r="D128" s="481"/>
      <c r="E128" s="481"/>
      <c r="F128" s="482"/>
      <c r="G128" s="91" t="s">
        <v>18</v>
      </c>
      <c r="H128" s="91" t="s">
        <v>17</v>
      </c>
      <c r="I128" s="497"/>
    </row>
    <row r="129" spans="1:9" ht="32.25" customHeight="1">
      <c r="A129" s="555" t="s">
        <v>248</v>
      </c>
      <c r="B129" s="555"/>
      <c r="C129" s="555"/>
      <c r="D129" s="555"/>
      <c r="E129" s="555"/>
      <c r="F129" s="555"/>
      <c r="G129" s="146"/>
      <c r="H129" s="146"/>
      <c r="I129" s="146"/>
    </row>
    <row r="130" spans="1:12" ht="78.75" customHeight="1">
      <c r="A130" s="495" t="s">
        <v>211</v>
      </c>
      <c r="B130" s="496"/>
      <c r="C130" s="496"/>
      <c r="D130" s="496"/>
      <c r="E130" s="496"/>
      <c r="F130" s="496"/>
      <c r="G130" s="147"/>
      <c r="H130" s="40"/>
      <c r="I130" s="148">
        <f>G130*H130</f>
        <v>0</v>
      </c>
      <c r="L130" s="121"/>
    </row>
    <row r="131" spans="1:12" ht="15.75">
      <c r="A131" s="488" t="s">
        <v>212</v>
      </c>
      <c r="B131" s="489"/>
      <c r="C131" s="489"/>
      <c r="D131" s="489"/>
      <c r="E131" s="489"/>
      <c r="F131" s="490"/>
      <c r="G131" s="147"/>
      <c r="H131" s="40"/>
      <c r="I131" s="148">
        <f aca="true" t="shared" si="1" ref="I131:I149">G131*H131</f>
        <v>0</v>
      </c>
      <c r="L131" s="121" t="s">
        <v>232</v>
      </c>
    </row>
    <row r="132" spans="1:12" ht="30" customHeight="1">
      <c r="A132" s="491" t="s">
        <v>213</v>
      </c>
      <c r="B132" s="492"/>
      <c r="C132" s="492"/>
      <c r="D132" s="492"/>
      <c r="E132" s="492"/>
      <c r="F132" s="493"/>
      <c r="G132" s="147"/>
      <c r="H132" s="40"/>
      <c r="I132" s="148">
        <f t="shared" si="1"/>
        <v>0</v>
      </c>
      <c r="L132" s="122"/>
    </row>
    <row r="133" spans="1:12" ht="15">
      <c r="A133" s="488" t="s">
        <v>214</v>
      </c>
      <c r="B133" s="489"/>
      <c r="C133" s="489"/>
      <c r="D133" s="489"/>
      <c r="E133" s="489"/>
      <c r="F133" s="490"/>
      <c r="G133" s="147"/>
      <c r="H133" s="40"/>
      <c r="I133" s="148">
        <f t="shared" si="1"/>
        <v>0</v>
      </c>
      <c r="L133" s="123"/>
    </row>
    <row r="134" spans="1:9" ht="15">
      <c r="A134" s="488" t="s">
        <v>215</v>
      </c>
      <c r="B134" s="489"/>
      <c r="C134" s="489"/>
      <c r="D134" s="489"/>
      <c r="E134" s="489"/>
      <c r="F134" s="490"/>
      <c r="G134" s="147"/>
      <c r="H134" s="40"/>
      <c r="I134" s="148">
        <f t="shared" si="1"/>
        <v>0</v>
      </c>
    </row>
    <row r="135" spans="1:9" ht="15">
      <c r="A135" s="488" t="s">
        <v>216</v>
      </c>
      <c r="B135" s="489"/>
      <c r="C135" s="489"/>
      <c r="D135" s="489"/>
      <c r="E135" s="489"/>
      <c r="F135" s="490"/>
      <c r="G135" s="147"/>
      <c r="H135" s="40"/>
      <c r="I135" s="148">
        <f t="shared" si="1"/>
        <v>0</v>
      </c>
    </row>
    <row r="136" spans="1:9" ht="15">
      <c r="A136" s="488" t="s">
        <v>217</v>
      </c>
      <c r="B136" s="489"/>
      <c r="C136" s="489"/>
      <c r="D136" s="489"/>
      <c r="E136" s="489"/>
      <c r="F136" s="490"/>
      <c r="G136" s="147"/>
      <c r="H136" s="40"/>
      <c r="I136" s="148">
        <f t="shared" si="1"/>
        <v>0</v>
      </c>
    </row>
    <row r="137" spans="1:9" ht="15">
      <c r="A137" s="488" t="s">
        <v>218</v>
      </c>
      <c r="B137" s="489"/>
      <c r="C137" s="489"/>
      <c r="D137" s="489"/>
      <c r="E137" s="489"/>
      <c r="F137" s="490"/>
      <c r="G137" s="147"/>
      <c r="H137" s="40"/>
      <c r="I137" s="148">
        <f t="shared" si="1"/>
        <v>0</v>
      </c>
    </row>
    <row r="138" spans="1:9" ht="15">
      <c r="A138" s="488" t="s">
        <v>219</v>
      </c>
      <c r="B138" s="489"/>
      <c r="C138" s="489"/>
      <c r="D138" s="489"/>
      <c r="E138" s="489"/>
      <c r="F138" s="490"/>
      <c r="G138" s="147"/>
      <c r="H138" s="40"/>
      <c r="I138" s="148">
        <f t="shared" si="1"/>
        <v>0</v>
      </c>
    </row>
    <row r="139" spans="1:9" ht="15">
      <c r="A139" s="488" t="s">
        <v>220</v>
      </c>
      <c r="B139" s="489"/>
      <c r="C139" s="489"/>
      <c r="D139" s="489"/>
      <c r="E139" s="489"/>
      <c r="F139" s="490"/>
      <c r="G139" s="147"/>
      <c r="H139" s="40"/>
      <c r="I139" s="148">
        <f t="shared" si="1"/>
        <v>0</v>
      </c>
    </row>
    <row r="140" spans="1:9" ht="15">
      <c r="A140" s="488" t="s">
        <v>221</v>
      </c>
      <c r="B140" s="489"/>
      <c r="C140" s="489"/>
      <c r="D140" s="489"/>
      <c r="E140" s="489"/>
      <c r="F140" s="490"/>
      <c r="G140" s="147"/>
      <c r="H140" s="40"/>
      <c r="I140" s="148">
        <f t="shared" si="1"/>
        <v>0</v>
      </c>
    </row>
    <row r="141" spans="1:9" ht="15">
      <c r="A141" s="488" t="s">
        <v>222</v>
      </c>
      <c r="B141" s="489"/>
      <c r="C141" s="489"/>
      <c r="D141" s="489"/>
      <c r="E141" s="489"/>
      <c r="F141" s="490"/>
      <c r="G141" s="147"/>
      <c r="H141" s="40"/>
      <c r="I141" s="148">
        <f t="shared" si="1"/>
        <v>0</v>
      </c>
    </row>
    <row r="142" spans="1:9" ht="15">
      <c r="A142" s="488" t="s">
        <v>223</v>
      </c>
      <c r="B142" s="489"/>
      <c r="C142" s="489"/>
      <c r="D142" s="489"/>
      <c r="E142" s="489"/>
      <c r="F142" s="490"/>
      <c r="G142" s="147"/>
      <c r="H142" s="40"/>
      <c r="I142" s="148">
        <f t="shared" si="1"/>
        <v>0</v>
      </c>
    </row>
    <row r="143" spans="1:9" ht="15">
      <c r="A143" s="495" t="s">
        <v>224</v>
      </c>
      <c r="B143" s="496"/>
      <c r="C143" s="496"/>
      <c r="D143" s="496"/>
      <c r="E143" s="496"/>
      <c r="F143" s="496"/>
      <c r="G143" s="147"/>
      <c r="H143" s="40"/>
      <c r="I143" s="148">
        <f t="shared" si="1"/>
        <v>0</v>
      </c>
    </row>
    <row r="144" spans="1:9" ht="15">
      <c r="A144" s="495" t="s">
        <v>225</v>
      </c>
      <c r="B144" s="496"/>
      <c r="C144" s="496"/>
      <c r="D144" s="496"/>
      <c r="E144" s="496"/>
      <c r="F144" s="496"/>
      <c r="G144" s="147"/>
      <c r="H144" s="40"/>
      <c r="I144" s="148">
        <f t="shared" si="1"/>
        <v>0</v>
      </c>
    </row>
    <row r="145" spans="1:9" ht="15">
      <c r="A145" s="491" t="s">
        <v>226</v>
      </c>
      <c r="B145" s="492"/>
      <c r="C145" s="492"/>
      <c r="D145" s="492"/>
      <c r="E145" s="492"/>
      <c r="F145" s="493"/>
      <c r="G145" s="147"/>
      <c r="H145" s="40"/>
      <c r="I145" s="148">
        <f t="shared" si="1"/>
        <v>0</v>
      </c>
    </row>
    <row r="146" spans="1:9" ht="15">
      <c r="A146" s="491" t="s">
        <v>227</v>
      </c>
      <c r="B146" s="492"/>
      <c r="C146" s="492"/>
      <c r="D146" s="492"/>
      <c r="E146" s="492"/>
      <c r="F146" s="493"/>
      <c r="G146" s="147"/>
      <c r="H146" s="40"/>
      <c r="I146" s="148">
        <f t="shared" si="1"/>
        <v>0</v>
      </c>
    </row>
    <row r="147" spans="1:9" ht="15">
      <c r="A147" s="491" t="s">
        <v>228</v>
      </c>
      <c r="B147" s="492"/>
      <c r="C147" s="492"/>
      <c r="D147" s="492"/>
      <c r="E147" s="492"/>
      <c r="F147" s="493"/>
      <c r="G147" s="147"/>
      <c r="H147" s="40"/>
      <c r="I147" s="148">
        <f t="shared" si="1"/>
        <v>0</v>
      </c>
    </row>
    <row r="148" spans="1:9" ht="15">
      <c r="A148" s="491" t="s">
        <v>229</v>
      </c>
      <c r="B148" s="492"/>
      <c r="C148" s="492"/>
      <c r="D148" s="492"/>
      <c r="E148" s="492"/>
      <c r="F148" s="493"/>
      <c r="G148" s="147"/>
      <c r="H148" s="40"/>
      <c r="I148" s="148">
        <f t="shared" si="1"/>
        <v>0</v>
      </c>
    </row>
    <row r="149" spans="1:9" ht="15">
      <c r="A149" s="491" t="s">
        <v>230</v>
      </c>
      <c r="B149" s="492"/>
      <c r="C149" s="492"/>
      <c r="D149" s="492"/>
      <c r="E149" s="492"/>
      <c r="F149" s="493"/>
      <c r="G149" s="147"/>
      <c r="H149" s="40"/>
      <c r="I149" s="148">
        <f t="shared" si="1"/>
        <v>0</v>
      </c>
    </row>
    <row r="150" spans="1:9" ht="19.5" customHeight="1">
      <c r="A150" s="484" t="s">
        <v>14</v>
      </c>
      <c r="B150" s="485"/>
      <c r="C150" s="485"/>
      <c r="D150" s="485"/>
      <c r="E150" s="485"/>
      <c r="F150" s="485"/>
      <c r="G150" s="485"/>
      <c r="H150" s="486"/>
      <c r="I150" s="149">
        <f>SUM(I130:I149)</f>
        <v>0</v>
      </c>
    </row>
    <row r="151" spans="1:9" ht="15">
      <c r="A151" s="127"/>
      <c r="B151" s="2"/>
      <c r="C151" s="2"/>
      <c r="D151" s="2"/>
      <c r="E151" s="2"/>
      <c r="F151" s="2"/>
      <c r="G151" s="2"/>
      <c r="H151" s="2"/>
      <c r="I151" s="128"/>
    </row>
    <row r="152" spans="1:9" ht="15">
      <c r="A152" s="501" t="s">
        <v>110</v>
      </c>
      <c r="B152" s="425"/>
      <c r="C152" s="425"/>
      <c r="D152" s="425"/>
      <c r="E152" s="425"/>
      <c r="F152" s="425"/>
      <c r="G152" s="425"/>
      <c r="H152" s="425"/>
      <c r="I152" s="497" t="s">
        <v>3</v>
      </c>
    </row>
    <row r="153" spans="1:9" ht="15">
      <c r="A153" s="480" t="s">
        <v>16</v>
      </c>
      <c r="B153" s="481"/>
      <c r="C153" s="481"/>
      <c r="D153" s="481"/>
      <c r="E153" s="481"/>
      <c r="F153" s="482"/>
      <c r="G153" s="91" t="s">
        <v>18</v>
      </c>
      <c r="H153" s="91" t="s">
        <v>17</v>
      </c>
      <c r="I153" s="497"/>
    </row>
    <row r="154" spans="1:9" ht="15">
      <c r="A154" s="483"/>
      <c r="B154" s="207"/>
      <c r="C154" s="207"/>
      <c r="D154" s="207"/>
      <c r="E154" s="207"/>
      <c r="F154" s="207"/>
      <c r="G154" s="147"/>
      <c r="H154" s="40"/>
      <c r="I154" s="148">
        <f>G154*H154</f>
        <v>0</v>
      </c>
    </row>
    <row r="155" spans="1:9" ht="15">
      <c r="A155" s="483"/>
      <c r="B155" s="207"/>
      <c r="C155" s="207"/>
      <c r="D155" s="207"/>
      <c r="E155" s="207"/>
      <c r="F155" s="207"/>
      <c r="G155" s="147"/>
      <c r="H155" s="40"/>
      <c r="I155" s="148">
        <f>G155*H155</f>
        <v>0</v>
      </c>
    </row>
    <row r="156" spans="1:9" ht="15">
      <c r="A156" s="483"/>
      <c r="B156" s="207"/>
      <c r="C156" s="207"/>
      <c r="D156" s="207"/>
      <c r="E156" s="207"/>
      <c r="F156" s="207"/>
      <c r="G156" s="147"/>
      <c r="H156" s="40"/>
      <c r="I156" s="148">
        <f>G156*H156</f>
        <v>0</v>
      </c>
    </row>
    <row r="157" spans="1:9" ht="19.5" customHeight="1">
      <c r="A157" s="484" t="s">
        <v>15</v>
      </c>
      <c r="B157" s="485"/>
      <c r="C157" s="485"/>
      <c r="D157" s="485"/>
      <c r="E157" s="485"/>
      <c r="F157" s="485"/>
      <c r="G157" s="485"/>
      <c r="H157" s="486"/>
      <c r="I157" s="149">
        <f>SUM(I154:I156)</f>
        <v>0</v>
      </c>
    </row>
    <row r="158" spans="1:9" ht="15">
      <c r="A158" s="127"/>
      <c r="B158" s="2"/>
      <c r="C158" s="2"/>
      <c r="D158" s="2"/>
      <c r="E158" s="2"/>
      <c r="F158" s="2"/>
      <c r="G158" s="2"/>
      <c r="H158" s="2"/>
      <c r="I158" s="128"/>
    </row>
    <row r="159" spans="1:9" ht="19.5" customHeight="1">
      <c r="A159" s="484" t="s">
        <v>255</v>
      </c>
      <c r="B159" s="485"/>
      <c r="C159" s="485"/>
      <c r="D159" s="485"/>
      <c r="E159" s="485"/>
      <c r="F159" s="485"/>
      <c r="G159" s="485"/>
      <c r="H159" s="486"/>
      <c r="I159" s="129">
        <f>I157+I150+I125+I109+I100+I93+I85+I74+I67+I59+I40+I23+I16+I117</f>
        <v>0</v>
      </c>
    </row>
    <row r="160" spans="1:9" ht="15">
      <c r="A160" s="130"/>
      <c r="B160" s="120"/>
      <c r="C160" s="120"/>
      <c r="D160" s="120"/>
      <c r="E160" s="120"/>
      <c r="F160" s="120"/>
      <c r="G160" s="120"/>
      <c r="H160" s="120"/>
      <c r="I160" s="131"/>
    </row>
    <row r="161" spans="1:9" ht="15">
      <c r="A161" s="501" t="s">
        <v>113</v>
      </c>
      <c r="B161" s="425"/>
      <c r="C161" s="425"/>
      <c r="D161" s="425"/>
      <c r="E161" s="425"/>
      <c r="F161" s="425"/>
      <c r="G161" s="425"/>
      <c r="H161" s="425"/>
      <c r="I161" s="497" t="s">
        <v>3</v>
      </c>
    </row>
    <row r="162" spans="1:9" ht="15">
      <c r="A162" s="480" t="s">
        <v>16</v>
      </c>
      <c r="B162" s="481"/>
      <c r="C162" s="481"/>
      <c r="D162" s="481"/>
      <c r="E162" s="481"/>
      <c r="F162" s="482"/>
      <c r="G162" s="91" t="s">
        <v>18</v>
      </c>
      <c r="H162" s="91" t="s">
        <v>17</v>
      </c>
      <c r="I162" s="497"/>
    </row>
    <row r="163" spans="1:9" ht="15">
      <c r="A163" s="551" t="s">
        <v>114</v>
      </c>
      <c r="B163" s="552"/>
      <c r="C163" s="552"/>
      <c r="D163" s="552"/>
      <c r="E163" s="552"/>
      <c r="F163" s="552"/>
      <c r="G163" s="147"/>
      <c r="H163" s="40"/>
      <c r="I163" s="148">
        <f>I159*2/82</f>
        <v>0</v>
      </c>
    </row>
    <row r="164" spans="1:9" ht="15">
      <c r="A164" s="551" t="s">
        <v>285</v>
      </c>
      <c r="B164" s="552"/>
      <c r="C164" s="552"/>
      <c r="D164" s="552"/>
      <c r="E164" s="552"/>
      <c r="F164" s="552"/>
      <c r="G164" s="147"/>
      <c r="H164" s="40"/>
      <c r="I164" s="148">
        <f>I159*11/82</f>
        <v>0</v>
      </c>
    </row>
    <row r="165" spans="1:9" ht="15">
      <c r="A165" s="483" t="s">
        <v>115</v>
      </c>
      <c r="B165" s="207"/>
      <c r="C165" s="207"/>
      <c r="D165" s="207"/>
      <c r="E165" s="207"/>
      <c r="F165" s="207"/>
      <c r="G165" s="147"/>
      <c r="H165" s="40"/>
      <c r="I165" s="148">
        <f>I159*5/82</f>
        <v>0</v>
      </c>
    </row>
    <row r="166" spans="1:9" ht="19.5" customHeight="1">
      <c r="A166" s="484" t="s">
        <v>256</v>
      </c>
      <c r="B166" s="485"/>
      <c r="C166" s="485"/>
      <c r="D166" s="485"/>
      <c r="E166" s="485"/>
      <c r="F166" s="485"/>
      <c r="G166" s="485"/>
      <c r="H166" s="486"/>
      <c r="I166" s="150">
        <f>SUM(I163:I165)</f>
        <v>0</v>
      </c>
    </row>
    <row r="167" spans="1:9" ht="15.75" thickBot="1">
      <c r="A167" s="132"/>
      <c r="B167" s="133"/>
      <c r="C167" s="133"/>
      <c r="D167" s="133"/>
      <c r="E167" s="133"/>
      <c r="F167" s="133"/>
      <c r="G167" s="133"/>
      <c r="H167" s="133"/>
      <c r="I167" s="134"/>
    </row>
    <row r="168" spans="1:9" ht="19.5" customHeight="1">
      <c r="A168" s="557" t="s">
        <v>116</v>
      </c>
      <c r="B168" s="558"/>
      <c r="C168" s="558"/>
      <c r="D168" s="558"/>
      <c r="E168" s="558"/>
      <c r="F168" s="558"/>
      <c r="G168" s="558"/>
      <c r="H168" s="559"/>
      <c r="I168" s="124">
        <f>I159+I166</f>
        <v>0</v>
      </c>
    </row>
    <row r="169" spans="1:8" ht="15">
      <c r="A169" s="556"/>
      <c r="B169" s="556"/>
      <c r="C169" s="556"/>
      <c r="D169" s="556"/>
      <c r="E169" s="556"/>
      <c r="F169" s="556"/>
      <c r="G169" s="556"/>
      <c r="H169" s="556"/>
    </row>
    <row r="170" spans="4:7" ht="15">
      <c r="D170" s="556" t="s">
        <v>183</v>
      </c>
      <c r="E170" s="556"/>
      <c r="F170" s="556"/>
      <c r="G170" s="556"/>
    </row>
  </sheetData>
  <sheetProtection/>
  <mergeCells count="166">
    <mergeCell ref="D170:G170"/>
    <mergeCell ref="A121:F121"/>
    <mergeCell ref="A48:F48"/>
    <mergeCell ref="A119:H119"/>
    <mergeCell ref="A159:H159"/>
    <mergeCell ref="A168:H168"/>
    <mergeCell ref="A169:H169"/>
    <mergeCell ref="A161:H161"/>
    <mergeCell ref="A59:H59"/>
    <mergeCell ref="A62:F62"/>
    <mergeCell ref="A64:F64"/>
    <mergeCell ref="A65:F65"/>
    <mergeCell ref="A66:F66"/>
    <mergeCell ref="A70:F70"/>
    <mergeCell ref="A73:F73"/>
    <mergeCell ref="A74:H74"/>
    <mergeCell ref="A84:H84"/>
    <mergeCell ref="A72:F72"/>
    <mergeCell ref="A51:F51"/>
    <mergeCell ref="A71:F71"/>
    <mergeCell ref="A83:F83"/>
    <mergeCell ref="A77:H77"/>
    <mergeCell ref="A85:H85"/>
    <mergeCell ref="A103:H103"/>
    <mergeCell ref="I161:I162"/>
    <mergeCell ref="A162:F162"/>
    <mergeCell ref="A163:F163"/>
    <mergeCell ref="A164:F164"/>
    <mergeCell ref="A165:F165"/>
    <mergeCell ref="A166:H166"/>
    <mergeCell ref="I95:I96"/>
    <mergeCell ref="A99:F99"/>
    <mergeCell ref="A100:H100"/>
    <mergeCell ref="A109:H109"/>
    <mergeCell ref="A104:F104"/>
    <mergeCell ref="A105:F105"/>
    <mergeCell ref="A107:F107"/>
    <mergeCell ref="A108:F108"/>
    <mergeCell ref="A95:H95"/>
    <mergeCell ref="A96:F96"/>
    <mergeCell ref="A97:F97"/>
    <mergeCell ref="A98:F98"/>
    <mergeCell ref="A125:H125"/>
    <mergeCell ref="A106:F106"/>
    <mergeCell ref="A127:H127"/>
    <mergeCell ref="A157:H157"/>
    <mergeCell ref="A129:F129"/>
    <mergeCell ref="I152:I153"/>
    <mergeCell ref="G2:I2"/>
    <mergeCell ref="G3:I3"/>
    <mergeCell ref="G4:I4"/>
    <mergeCell ref="G5:I5"/>
    <mergeCell ref="G6:I6"/>
    <mergeCell ref="A8:I10"/>
    <mergeCell ref="A14:F14"/>
    <mergeCell ref="A27:F27"/>
    <mergeCell ref="F1:I1"/>
    <mergeCell ref="I25:I26"/>
    <mergeCell ref="A11:H11"/>
    <mergeCell ref="I11:I12"/>
    <mergeCell ref="A12:F12"/>
    <mergeCell ref="A13:F13"/>
    <mergeCell ref="A15:F15"/>
    <mergeCell ref="A22:F22"/>
    <mergeCell ref="A16:H16"/>
    <mergeCell ref="A80:F80"/>
    <mergeCell ref="A19:F19"/>
    <mergeCell ref="A20:F20"/>
    <mergeCell ref="A21:F21"/>
    <mergeCell ref="A26:F26"/>
    <mergeCell ref="A28:F28"/>
    <mergeCell ref="A23:H23"/>
    <mergeCell ref="A18:H18"/>
    <mergeCell ref="A25:H25"/>
    <mergeCell ref="A67:H67"/>
    <mergeCell ref="A47:F47"/>
    <mergeCell ref="A56:F56"/>
    <mergeCell ref="A53:F53"/>
    <mergeCell ref="A38:F38"/>
    <mergeCell ref="A30:F30"/>
    <mergeCell ref="A44:F44"/>
    <mergeCell ref="A79:F79"/>
    <mergeCell ref="A78:F78"/>
    <mergeCell ref="A39:F39"/>
    <mergeCell ref="A31:F31"/>
    <mergeCell ref="A33:F33"/>
    <mergeCell ref="A40:H40"/>
    <mergeCell ref="A43:F43"/>
    <mergeCell ref="A45:F45"/>
    <mergeCell ref="I76:I78"/>
    <mergeCell ref="A42:H42"/>
    <mergeCell ref="I42:I43"/>
    <mergeCell ref="A29:F29"/>
    <mergeCell ref="A61:H61"/>
    <mergeCell ref="I61:I62"/>
    <mergeCell ref="A46:F46"/>
    <mergeCell ref="A76:H76"/>
    <mergeCell ref="I18:I19"/>
    <mergeCell ref="I69:I70"/>
    <mergeCell ref="A34:F34"/>
    <mergeCell ref="A35:F35"/>
    <mergeCell ref="A36:F36"/>
    <mergeCell ref="A37:F37"/>
    <mergeCell ref="A32:F32"/>
    <mergeCell ref="A69:H69"/>
    <mergeCell ref="A57:F57"/>
    <mergeCell ref="A58:F58"/>
    <mergeCell ref="A52:F52"/>
    <mergeCell ref="A54:F54"/>
    <mergeCell ref="A55:F55"/>
    <mergeCell ref="A49:F49"/>
    <mergeCell ref="A63:F63"/>
    <mergeCell ref="A50:F50"/>
    <mergeCell ref="A153:F153"/>
    <mergeCell ref="A154:F154"/>
    <mergeCell ref="A155:F155"/>
    <mergeCell ref="A156:F156"/>
    <mergeCell ref="A138:F138"/>
    <mergeCell ref="A139:F139"/>
    <mergeCell ref="A140:F140"/>
    <mergeCell ref="A141:F141"/>
    <mergeCell ref="A142:F142"/>
    <mergeCell ref="A145:F145"/>
    <mergeCell ref="A146:F146"/>
    <mergeCell ref="A147:F147"/>
    <mergeCell ref="A148:F148"/>
    <mergeCell ref="A149:F149"/>
    <mergeCell ref="A150:H150"/>
    <mergeCell ref="A143:F143"/>
    <mergeCell ref="A152:H152"/>
    <mergeCell ref="A144:F144"/>
    <mergeCell ref="A137:F137"/>
    <mergeCell ref="A122:F122"/>
    <mergeCell ref="A123:F123"/>
    <mergeCell ref="A128:F128"/>
    <mergeCell ref="A130:F130"/>
    <mergeCell ref="I119:I121"/>
    <mergeCell ref="A124:F124"/>
    <mergeCell ref="I127:I128"/>
    <mergeCell ref="A120:H120"/>
    <mergeCell ref="A93:H93"/>
    <mergeCell ref="A102:H102"/>
    <mergeCell ref="I102:I104"/>
    <mergeCell ref="A131:F131"/>
    <mergeCell ref="A132:F132"/>
    <mergeCell ref="A133:F133"/>
    <mergeCell ref="A134:F134"/>
    <mergeCell ref="A135:F135"/>
    <mergeCell ref="A136:F136"/>
    <mergeCell ref="A111:H111"/>
    <mergeCell ref="I111:I112"/>
    <mergeCell ref="A112:F112"/>
    <mergeCell ref="A113:F113"/>
    <mergeCell ref="A114:F114"/>
    <mergeCell ref="A115:F115"/>
    <mergeCell ref="A116:F116"/>
    <mergeCell ref="A117:H117"/>
    <mergeCell ref="A81:F81"/>
    <mergeCell ref="A82:F82"/>
    <mergeCell ref="A87:H87"/>
    <mergeCell ref="I87:I88"/>
    <mergeCell ref="A88:F88"/>
    <mergeCell ref="A89:F89"/>
    <mergeCell ref="A90:F90"/>
    <mergeCell ref="A91:F91"/>
    <mergeCell ref="A92:F92"/>
  </mergeCells>
  <hyperlinks>
    <hyperlink ref="G6" r:id="rId1" display="www.fundacaouniselva.org.br"/>
    <hyperlink ref="A27:F27" r:id="rId2" display="Link Portaria Nº448, de 13/09/2002 - da Secretaria do Tesouro Nacional"/>
    <hyperlink ref="A44:F44" r:id="rId3" display="Link Portaria Nº448, de 13/09/2002 - da Secretaria do Tesouro Nacional"/>
    <hyperlink ref="A129:F129" r:id="rId4" display="Link Portaria Nº448, de 13/09/2002 - da Secretaria do Tesouro Nacional"/>
    <hyperlink ref="A63:F63" r:id="rId5" display="TABELA DE DIÁRIA DA UFMT"/>
    <hyperlink ref="A120:H120" r:id="rId6" display="LEI Nº 11.788/2008 - LEI DO ESTAGIO"/>
    <hyperlink ref="A77" r:id="rId7" display="Tabela Cálculo"/>
    <hyperlink ref="A77:H77" r:id="rId8" display="Tabela Cálculo"/>
    <hyperlink ref="A103:H103" r:id="rId9" display="Tabela Cálculo"/>
  </hyperlinks>
  <printOptions horizontalCentered="1"/>
  <pageMargins left="0.3937007874015748" right="0.31496062992125984" top="0.3937007874015748" bottom="0.1968503937007874" header="0.31496062992125984" footer="0.31496062992125984"/>
  <pageSetup horizontalDpi="600" verticalDpi="600" orientation="portrait" paperSize="9" scale="99" r:id="rId12"/>
  <rowBreaks count="3" manualBreakCount="3">
    <brk id="36" max="9" man="1"/>
    <brk id="60" max="255" man="1"/>
    <brk id="126" max="255" man="1"/>
  </rowBreaks>
  <legacyDrawing r:id="rId11"/>
  <oleObjects>
    <oleObject progId="CorelDRAW.Graphic.14" shapeId="5466435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Mitie Fujihara Tokuda</dc:creator>
  <cp:keywords/>
  <dc:description/>
  <cp:lastModifiedBy>Alvaro Jr</cp:lastModifiedBy>
  <cp:lastPrinted>2018-01-15T14:41:05Z</cp:lastPrinted>
  <dcterms:created xsi:type="dcterms:W3CDTF">2011-04-11T18:07:57Z</dcterms:created>
  <dcterms:modified xsi:type="dcterms:W3CDTF">2018-08-02T14:31:16Z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